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11640"/>
  </bookViews>
  <sheets>
    <sheet name="물량내역서" sheetId="17" r:id="rId1"/>
    <sheet name="도면" sheetId="14" r:id="rId2"/>
    <sheet name="입,출구 사진"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[1]Training!$J$1:$J$45</definedName>
    <definedName name="_1단">#REF!</definedName>
    <definedName name="_SUB1">#REF!</definedName>
    <definedName name="_sub2">#REF!</definedName>
    <definedName name="_SUB3">#REF!</definedName>
    <definedName name="_sub4">#REF!</definedName>
    <definedName name="결론">[2]conclusion!$A$4:$AA$250</definedName>
    <definedName name="기안갑">#REF!</definedName>
    <definedName name="기안을">#REF!</definedName>
    <definedName name="년봉">'[3]인원계획-미화'!#REF!</definedName>
    <definedName name="누리">[4]노무비!#REF!</definedName>
    <definedName name="단_가">#REF!</definedName>
    <definedName name="단_가2">#REF!</definedName>
    <definedName name="단_가3">#REF!</definedName>
    <definedName name="단_가4">#REF!</definedName>
    <definedName name="단_가5">#REF!</definedName>
    <definedName name="단_가6">#REF!</definedName>
    <definedName name="단가">[2]결정단가!$A$4:$D$250</definedName>
    <definedName name="단같">#N/A</definedName>
    <definedName name="단같1">#N/A</definedName>
    <definedName name="단같2">#N/A</definedName>
    <definedName name="단같3">#N/A</definedName>
    <definedName name="단같4">#N/A</definedName>
    <definedName name="단위공량1">#REF!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ㅁ754">#REF!</definedName>
    <definedName name="ㅁㄴ">#REF!</definedName>
    <definedName name="ㅁㄹㅇㄹㅇㄹ">'[5]인원계획-미화'!#REF!</definedName>
    <definedName name="멀꺼">'[5]인원계획-미화'!#REF!</definedName>
    <definedName name="ㅂㅂ">#REF!</definedName>
    <definedName name="별도합산">#REF!</definedName>
    <definedName name="별도합산세">#REF!</definedName>
    <definedName name="별도합산세율">#REF!</definedName>
    <definedName name="분리과세">#REF!</definedName>
    <definedName name="분리과세세율">#REF!</definedName>
    <definedName name="분리과세액">#REF!</definedName>
    <definedName name="세금">#REF!</definedName>
    <definedName name="세금1">#REF!</definedName>
    <definedName name="세금유형">#REF!</definedName>
    <definedName name="세금종류">#REF!</definedName>
    <definedName name="셀노트4">[6]노무비!#REF!</definedName>
    <definedName name="소방1">[7]노무비!#REF!</definedName>
    <definedName name="ㅇㅇㅇ">[8]노무비!#REF!</definedName>
    <definedName name="ㅗㅗㅗ">[9]노무비!#REF!</definedName>
    <definedName name="연봉">'[10]인원계획-미화'!#REF!</definedName>
    <definedName name="연봉이냐">'[11]인원계획-미화'!#REF!</definedName>
    <definedName name="잔">'[12]98지급계획'!#REF!</definedName>
    <definedName name="종합합산">#REF!</definedName>
    <definedName name="종합합산세">#REF!</definedName>
    <definedName name="종합합산세율">#REF!</definedName>
    <definedName name="채ㅐ">[13]노무비!#REF!</definedName>
    <definedName name="총_원_가">[14]손익분석!#REF!</definedName>
    <definedName name="층별">#REF!</definedName>
    <definedName name="층별임대">#REF!</definedName>
    <definedName name="ㅋㅌ">#REF!</definedName>
    <definedName name="테이블범위">#REF!</definedName>
    <definedName name="평">[15]Intro2!$J$17</definedName>
    <definedName name="ㅎㅎㅎ">'[3]인원계획-미화'!#REF!</definedName>
    <definedName name="할인">#REF!</definedName>
    <definedName name="해해">[16]노무비!#REF!</definedName>
    <definedName name="호날">[16]노무비!#REF!</definedName>
    <definedName name="a">[8]노무비!#REF!</definedName>
    <definedName name="aaaa">'[10]인원계획-미화'!#REF!</definedName>
    <definedName name="anscount" hidden="1">2</definedName>
    <definedName name="b">[17]노무비!#REF!</definedName>
    <definedName name="BASE">#REF!</definedName>
    <definedName name="CCS">#REF!</definedName>
    <definedName name="CELLNOTE10">[13]노무비!#REF!</definedName>
    <definedName name="CELLNOTE4">[16]노무비!#REF!</definedName>
    <definedName name="CELLNOTE5">[13]노무비!#REF!</definedName>
    <definedName name="CELLNOTE6">[16]노무비!#REF!</definedName>
    <definedName name="CELLNOTE8">[16]노무비!#REF!</definedName>
    <definedName name="cfdd">[13]노무비!#REF!</definedName>
    <definedName name="CLIENT">#REF!</definedName>
    <definedName name="Cmd">Sub10Str</definedName>
    <definedName name="comp">[2]comparables!$A$4:$DU$250</definedName>
    <definedName name="cost">#REF!</definedName>
    <definedName name="Cover">'[1]Facility Information'!$A$1:$H$27</definedName>
    <definedName name="CR">#REF!</definedName>
    <definedName name="CRa">#REF!</definedName>
    <definedName name="CRb">#REF!</definedName>
    <definedName name="D">#REF!</definedName>
    <definedName name="_xlnm.Database">#REF!</definedName>
    <definedName name="ddd">#REF!</definedName>
    <definedName name="dddd">[16]노무비!#REF!</definedName>
    <definedName name="deduction">[2]Deduction!$A$2:$G$250</definedName>
    <definedName name="DELIVERY">#REF!</definedName>
    <definedName name="dhdhdh">'[10]인원계획-미화'!#REF!</definedName>
    <definedName name="E">#REF!</definedName>
    <definedName name="F">#REF!</definedName>
    <definedName name="FGRKRKRKRKRKRKRKRKRKRKRKRKRKRKR">#REF!</definedName>
    <definedName name="FGrkrkrkrkrkrkrktbtbsptbrt">[18]TEL!#REF!</definedName>
    <definedName name="G">#REF!</definedName>
    <definedName name="General">[1]General!$A$1:$J$557</definedName>
    <definedName name="gk">[8]노무비!#REF!</definedName>
    <definedName name="gkgk">[9]노무비!#REF!</definedName>
    <definedName name="Graph">#REF!</definedName>
    <definedName name="H">#REF!</definedName>
    <definedName name="HANGUL_AMOUNT">#REF!</definedName>
    <definedName name="HeadBase">#REF!</definedName>
    <definedName name="hhh">'[10]인원계획-미화'!#REF!</definedName>
    <definedName name="hhhhhhhh">[16]노무비!#REF!</definedName>
    <definedName name="I">#REF!</definedName>
    <definedName name="id">[15]Id!$A$3:$BD$202</definedName>
    <definedName name="income">#REF!</definedName>
    <definedName name="Instructions">[1]Instructions!$A$1:$C$67</definedName>
    <definedName name="J">#REF!</definedName>
    <definedName name="K">#REF!</definedName>
    <definedName name="kkkkk">'[19]인원계획-미화'!#REF!</definedName>
    <definedName name="kl">[16]노무비!#REF!</definedName>
    <definedName name="land">#REF!</definedName>
    <definedName name="Mar">[9]노무비!#REF!</definedName>
    <definedName name="MasterRate">#REF!</definedName>
    <definedName name="mf">#REF!</definedName>
    <definedName name="NegoRate">#REF!</definedName>
    <definedName name="no">#REF!</definedName>
    <definedName name="OrgAmount">#REF!</definedName>
    <definedName name="other">[2]other!$A$4:$CB$250</definedName>
    <definedName name="PAY_COND">#REF!</definedName>
    <definedName name="PAY_END">#REF!</definedName>
    <definedName name="PAY_MID">#REF!</definedName>
    <definedName name="PAY_START">#REF!</definedName>
    <definedName name="People">[1]People!$A$1:$K$126</definedName>
    <definedName name="PPAScore">#REF!</definedName>
    <definedName name="pppppp">'[12]98지급계획'!#REF!</definedName>
    <definedName name="_xlnm.Print_Titles" localSheetId="0">물량내역서!$3:$4</definedName>
    <definedName name="py">[20]Tenants!$C$59</definedName>
    <definedName name="QK">[16]노무비!#REF!</definedName>
    <definedName name="qq">#REF!</definedName>
    <definedName name="Quality">[1]Quality!$A$1:$K$444</definedName>
    <definedName name="QUOT_DATE">#REF!</definedName>
    <definedName name="QUOT_MANAGER">#REF!</definedName>
    <definedName name="QUOT_NUMBER">#REF!</definedName>
    <definedName name="qw">[16]노무비!#REF!</definedName>
    <definedName name="rent">#REF!</definedName>
    <definedName name="RGSGF">'[10]인원계획-미화'!#REF!</definedName>
    <definedName name="Risk">[1]Risk!$A$1:$K$297</definedName>
    <definedName name="RTURate">#REF!</definedName>
    <definedName name="S행">'[21]2.대외공문'!#REF!</definedName>
    <definedName name="SChonsei">#REF!</definedName>
    <definedName name="sencount" hidden="1">1</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ss">[16]노무비!#REF!</definedName>
    <definedName name="StrPos">Sub2Str</definedName>
    <definedName name="tax">#REF!</definedName>
    <definedName name="TChonsei">#REF!</definedName>
    <definedName name="TDeposit">#REF!</definedName>
    <definedName name="TOTAL_AMOUNT">#REF!</definedName>
    <definedName name="Training">[1]Training!$A$1:$J$25</definedName>
    <definedName name="TRent">#REF!</definedName>
    <definedName name="tt">#REF!</definedName>
    <definedName name="Tttle_Prints">#REF!</definedName>
    <definedName name="ttxx">#REF!</definedName>
    <definedName name="ttxxxx">#REF!</definedName>
    <definedName name="ttxxxxx">#REF!</definedName>
    <definedName name="txx">#REF!</definedName>
    <definedName name="U행">'[21]2.대외공문'!#REF!</definedName>
    <definedName name="VALID_TERM">#REF!</definedName>
    <definedName name="W행">#REF!</definedName>
    <definedName name="wwwwwwww">[13]노무비!#REF!</definedName>
  </definedNames>
  <calcPr calcId="125725"/>
</workbook>
</file>

<file path=xl/calcChain.xml><?xml version="1.0" encoding="utf-8"?>
<calcChain xmlns="http://schemas.openxmlformats.org/spreadsheetml/2006/main">
  <c r="O11" i="17"/>
  <c r="O10"/>
  <c r="O13"/>
  <c r="O14"/>
  <c r="O12"/>
  <c r="M9"/>
  <c r="M17" s="1"/>
  <c r="O7"/>
  <c r="O6"/>
  <c r="K17"/>
  <c r="O9" l="1"/>
  <c r="I17"/>
  <c r="O17" s="1"/>
</calcChain>
</file>

<file path=xl/sharedStrings.xml><?xml version="1.0" encoding="utf-8"?>
<sst xmlns="http://schemas.openxmlformats.org/spreadsheetml/2006/main" count="61" uniqueCount="46">
  <si>
    <t>합 계</t>
    <phoneticPr fontId="2" type="noConversion"/>
  </si>
  <si>
    <t xml:space="preserve"> </t>
    <phoneticPr fontId="2" type="noConversion"/>
  </si>
  <si>
    <t>수량</t>
    <phoneticPr fontId="2" type="noConversion"/>
  </si>
  <si>
    <t>단위</t>
    <phoneticPr fontId="2" type="noConversion"/>
  </si>
  <si>
    <t>55</t>
  </si>
  <si>
    <t>번호</t>
    <phoneticPr fontId="2" type="noConversion"/>
  </si>
  <si>
    <t>공종코드</t>
    <phoneticPr fontId="2" type="noConversion"/>
  </si>
  <si>
    <t>코드</t>
    <phoneticPr fontId="2" type="noConversion"/>
  </si>
  <si>
    <t>품   명</t>
    <phoneticPr fontId="2" type="noConversion"/>
  </si>
  <si>
    <t>규   격</t>
    <phoneticPr fontId="2" type="noConversion"/>
  </si>
  <si>
    <t>재료비</t>
    <phoneticPr fontId="2" type="noConversion"/>
  </si>
  <si>
    <t>노무비</t>
    <phoneticPr fontId="2" type="noConversion"/>
  </si>
  <si>
    <t>경비</t>
    <phoneticPr fontId="2" type="noConversion"/>
  </si>
  <si>
    <t>비고</t>
    <phoneticPr fontId="2" type="noConversion"/>
  </si>
  <si>
    <t>단가</t>
    <phoneticPr fontId="2" type="noConversion"/>
  </si>
  <si>
    <t>금액</t>
    <phoneticPr fontId="2" type="noConversion"/>
  </si>
  <si>
    <t>01</t>
  </si>
  <si>
    <t>59751467026</t>
  </si>
  <si>
    <t>합    계</t>
    <phoneticPr fontId="2" type="noConversion"/>
  </si>
  <si>
    <t>가이드 레일</t>
    <phoneticPr fontId="2" type="noConversion"/>
  </si>
  <si>
    <t>140*140</t>
    <phoneticPr fontId="2" type="noConversion"/>
  </si>
  <si>
    <t>M</t>
    <phoneticPr fontId="2" type="noConversion"/>
  </si>
  <si>
    <t>개</t>
    <phoneticPr fontId="2" type="noConversion"/>
  </si>
  <si>
    <t>스텐레스 후레싱카바교체</t>
    <phoneticPr fontId="2" type="noConversion"/>
  </si>
  <si>
    <t xml:space="preserve"> 30*120 </t>
    <phoneticPr fontId="2" type="noConversion"/>
  </si>
  <si>
    <t>고탄력 차선규제봉</t>
    <phoneticPr fontId="2" type="noConversion"/>
  </si>
  <si>
    <t>NS-201 700*210*80</t>
    <phoneticPr fontId="2" type="noConversion"/>
  </si>
  <si>
    <t xml:space="preserve"> </t>
    <phoneticPr fontId="2" type="noConversion"/>
  </si>
  <si>
    <t>인</t>
    <phoneticPr fontId="2" type="noConversion"/>
  </si>
  <si>
    <t>현장정리 및 청소</t>
    <phoneticPr fontId="2" type="noConversion"/>
  </si>
  <si>
    <t>보통인부</t>
    <phoneticPr fontId="2" type="noConversion"/>
  </si>
  <si>
    <t>용접공</t>
    <phoneticPr fontId="2" type="noConversion"/>
  </si>
  <si>
    <t>철판공</t>
    <phoneticPr fontId="2" type="noConversion"/>
  </si>
  <si>
    <t>공과잡비 및 부자재비</t>
    <phoneticPr fontId="2" type="noConversion"/>
  </si>
  <si>
    <t>앙카볼트 및 실리콘 등</t>
    <phoneticPr fontId="2" type="noConversion"/>
  </si>
  <si>
    <t>식</t>
    <phoneticPr fontId="2" type="noConversion"/>
  </si>
  <si>
    <t>상부샷타박스 카바</t>
    <phoneticPr fontId="2" type="noConversion"/>
  </si>
  <si>
    <t>주문제작</t>
    <phoneticPr fontId="2" type="noConversion"/>
  </si>
  <si>
    <t xml:space="preserve">[ 포스트타워 지하주차장 방화셔터 보수공사  ] </t>
    <phoneticPr fontId="2" type="noConversion"/>
  </si>
  <si>
    <t>주차장 방화셔터 위치 사진</t>
    <phoneticPr fontId="2" type="noConversion"/>
  </si>
  <si>
    <t xml:space="preserve">  ◎ 공사 위치 도면(지하4층) </t>
    <phoneticPr fontId="2" type="noConversion"/>
  </si>
  <si>
    <t xml:space="preserve">  ◎ 공사 위치 도면(지하5층) </t>
    <phoneticPr fontId="2" type="noConversion"/>
  </si>
  <si>
    <t xml:space="preserve">  ◎ 공사 위치 도면(지하6층) </t>
    <phoneticPr fontId="2" type="noConversion"/>
  </si>
  <si>
    <t>- 철골공</t>
    <phoneticPr fontId="2" type="noConversion"/>
  </si>
  <si>
    <t>1. 지하 주차장 방화셔터 보수공사</t>
    <phoneticPr fontId="2" type="noConversion"/>
  </si>
  <si>
    <t>물량내 역 서</t>
    <phoneticPr fontId="2" type="noConversion"/>
  </si>
</sst>
</file>

<file path=xl/styles.xml><?xml version="1.0" encoding="utf-8"?>
<styleSheet xmlns="http://schemas.openxmlformats.org/spreadsheetml/2006/main">
  <numFmts count="19">
    <numFmt numFmtId="42" formatCode="_-&quot;₩&quot;* #,##0_-;\-&quot;₩&quot;* #,##0_-;_-&quot;₩&quot;* &quot;-&quot;_-;_-@_-"/>
    <numFmt numFmtId="41" formatCode="_-* #,##0_-;\-* #,##0_-;_-* &quot;-&quot;_-;_-@_-"/>
    <numFmt numFmtId="179" formatCode="_ * #,##0_ ;_ * \-#,##0_ ;_ * &quot;-&quot;_ ;_ @_ "/>
    <numFmt numFmtId="180" formatCode="_ * #,##0.00_ ;_ * \-#,##0.00_ ;_ * &quot;-&quot;??_ ;_ @_ "/>
    <numFmt numFmtId="181" formatCode="_(* #,##0.000_);_(* \(#,##0.000\);_(* &quot;-&quot;??_);_(@_)"/>
    <numFmt numFmtId="182" formatCode="_(&quot;$&quot;* #,##0.0_);_(&quot;$&quot;* \(#,##0.0\);_(&quot;$&quot;* &quot;-&quot;??_);_(@_)"/>
    <numFmt numFmtId="183" formatCode="General__;General;;__@"/>
    <numFmt numFmtId="184" formatCode="_ * #,##0.000_ ;_ * \-#,##0.000_ ;_ * &quot;-&quot;??_ ;_ @_ "/>
    <numFmt numFmtId="185" formatCode="#,###;\-#,###"/>
    <numFmt numFmtId="186" formatCode="0.00_ "/>
    <numFmt numFmtId="187" formatCode="&quot;₩&quot;#,##0.00;&quot;₩&quot;\-#,##0.00"/>
    <numFmt numFmtId="188" formatCode="_ &quot;₩&quot;* #&quot;₩&quot;&quot;₩&quot;\!\!\!\,##0_ ;_ &quot;₩&quot;* &quot;₩&quot;&quot;₩&quot;&quot;₩&quot;\!\!\!\-#&quot;₩&quot;&quot;₩&quot;\!\!\!\,##0_ ;_ &quot;₩&quot;* &quot;-&quot;_ ;_ @_ "/>
    <numFmt numFmtId="189" formatCode="#,##0.00_ "/>
    <numFmt numFmtId="190" formatCode="&quot;₩&quot;#,##0.00\ ;\(&quot;₩&quot;#,##0.00\)"/>
    <numFmt numFmtId="191" formatCode="&quot;₩&quot;#,##0;&quot;₩&quot;\-#,##0"/>
    <numFmt numFmtId="192" formatCode="_ * #,##0_ ;_ * &quot;₩&quot;&quot;₩&quot;\-#,##0_ ;_ * &quot;-&quot;_ ;_ @_ "/>
    <numFmt numFmtId="193" formatCode="&quot;₩&quot;#,##0.00;&quot;₩&quot;&quot;₩&quot;&quot;₩&quot;\-#,##0.00"/>
    <numFmt numFmtId="194" formatCode="_ &quot;₩&quot;* #,##0_ ;_ &quot;₩&quot;* &quot;₩&quot;&quot;₩&quot;\-#,##0_ ;_ &quot;₩&quot;* &quot;-&quot;_ ;_ @_ "/>
    <numFmt numFmtId="195" formatCode="&quot;₩&quot;#,##0.00;[Red]&quot;₩&quot;&quot;₩&quot;&quot;₩&quot;\-#,##0.00"/>
  </numFmts>
  <fonts count="59">
    <font>
      <sz val="11"/>
      <name val="돋움"/>
      <family val="3"/>
      <charset val="129"/>
    </font>
    <font>
      <sz val="11"/>
      <name val="돋움"/>
      <family val="3"/>
      <charset val="129"/>
    </font>
    <font>
      <sz val="8"/>
      <name val="돋움"/>
      <family val="3"/>
      <charset val="129"/>
    </font>
    <font>
      <b/>
      <sz val="14"/>
      <name val="돋움"/>
      <family val="3"/>
      <charset val="129"/>
    </font>
    <font>
      <sz val="11"/>
      <color indexed="8"/>
      <name val="맑은 고딕"/>
      <family val="3"/>
    </font>
    <font>
      <sz val="11"/>
      <color indexed="9"/>
      <name val="맑은 고딕"/>
      <family val="3"/>
    </font>
    <font>
      <sz val="11"/>
      <color indexed="20"/>
      <name val="맑은 고딕"/>
      <family val="3"/>
    </font>
    <font>
      <b/>
      <sz val="11"/>
      <color indexed="52"/>
      <name val="맑은 고딕"/>
      <family val="3"/>
    </font>
    <font>
      <b/>
      <sz val="11"/>
      <color indexed="9"/>
      <name val="맑은 고딕"/>
      <family val="3"/>
    </font>
    <font>
      <i/>
      <sz val="11"/>
      <color indexed="23"/>
      <name val="맑은 고딕"/>
      <family val="3"/>
    </font>
    <font>
      <sz val="11"/>
      <color indexed="17"/>
      <name val="맑은 고딕"/>
      <family val="3"/>
    </font>
    <font>
      <b/>
      <sz val="15"/>
      <color indexed="56"/>
      <name val="맑은 고딕"/>
      <family val="3"/>
    </font>
    <font>
      <b/>
      <sz val="13"/>
      <color indexed="56"/>
      <name val="맑은 고딕"/>
      <family val="3"/>
    </font>
    <font>
      <b/>
      <sz val="11"/>
      <color indexed="56"/>
      <name val="맑은 고딕"/>
      <family val="3"/>
    </font>
    <font>
      <sz val="11"/>
      <color indexed="62"/>
      <name val="맑은 고딕"/>
      <family val="3"/>
    </font>
    <font>
      <sz val="11"/>
      <color indexed="52"/>
      <name val="맑은 고딕"/>
      <family val="3"/>
    </font>
    <font>
      <sz val="11"/>
      <color indexed="60"/>
      <name val="맑은 고딕"/>
      <family val="3"/>
    </font>
    <font>
      <b/>
      <sz val="11"/>
      <color indexed="63"/>
      <name val="맑은 고딕"/>
      <family val="3"/>
    </font>
    <font>
      <b/>
      <sz val="18"/>
      <color indexed="56"/>
      <name val="맑은 고딕"/>
      <family val="3"/>
    </font>
    <font>
      <b/>
      <sz val="11"/>
      <color indexed="8"/>
      <name val="맑은 고딕"/>
      <family val="3"/>
    </font>
    <font>
      <sz val="11"/>
      <color indexed="10"/>
      <name val="맑은 고딕"/>
      <family val="3"/>
    </font>
    <font>
      <sz val="10"/>
      <name val="굴림체"/>
      <family val="3"/>
      <charset val="129"/>
    </font>
    <font>
      <sz val="12"/>
      <name val="바탕체"/>
      <family val="1"/>
      <charset val="129"/>
    </font>
    <font>
      <sz val="12"/>
      <name val="Times New Roman"/>
      <family val="1"/>
    </font>
    <font>
      <sz val="14"/>
      <name val="뼻뮝"/>
      <family val="3"/>
      <charset val="129"/>
    </font>
    <font>
      <sz val="12"/>
      <name val="뼻뮝"/>
      <family val="1"/>
      <charset val="129"/>
    </font>
    <font>
      <sz val="12"/>
      <name val="¹UAAA¼"/>
      <family val="3"/>
      <charset val="129"/>
    </font>
    <font>
      <sz val="12"/>
      <name val="System"/>
      <family val="2"/>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0"/>
      <name val="MS Sans Serif"/>
      <family val="2"/>
    </font>
    <font>
      <b/>
      <sz val="8"/>
      <name val="Times New Roman"/>
      <family val="1"/>
    </font>
    <font>
      <b/>
      <sz val="22"/>
      <name val="바탕체"/>
      <family val="1"/>
      <charset val="129"/>
    </font>
    <font>
      <sz val="1"/>
      <color indexed="8"/>
      <name val="Courier"/>
      <family val="3"/>
    </font>
    <font>
      <sz val="20"/>
      <name val="돋움"/>
      <family val="3"/>
      <charset val="129"/>
    </font>
    <font>
      <sz val="11"/>
      <color indexed="8"/>
      <name val="맑은 고딕"/>
      <family val="3"/>
      <charset val="129"/>
    </font>
    <font>
      <sz val="11"/>
      <name val="맑은 고딕"/>
      <family val="3"/>
      <charset val="129"/>
    </font>
    <font>
      <b/>
      <sz val="11"/>
      <name val="맑은 고딕"/>
      <family val="3"/>
      <charset val="129"/>
    </font>
    <font>
      <sz val="12"/>
      <name val="맑은 고딕"/>
      <family val="3"/>
      <charset val="129"/>
    </font>
    <font>
      <b/>
      <sz val="20"/>
      <name val="맑은 고딕"/>
      <family val="3"/>
      <charset val="129"/>
    </font>
    <font>
      <sz val="11"/>
      <name val="돋움체"/>
      <family val="3"/>
      <charset val="129"/>
    </font>
    <font>
      <sz val="11"/>
      <name val="굴림체"/>
      <family val="3"/>
      <charset val="129"/>
    </font>
    <font>
      <sz val="10"/>
      <name val="Helv"/>
      <family val="2"/>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돋움"/>
      <family val="3"/>
      <charset val="129"/>
    </font>
    <font>
      <sz val="10"/>
      <name val="명조"/>
      <family val="3"/>
      <charset val="129"/>
    </font>
    <font>
      <u/>
      <sz val="10"/>
      <color indexed="12"/>
      <name val="Arial"/>
      <family val="2"/>
    </font>
    <font>
      <b/>
      <u/>
      <sz val="13"/>
      <name val="굴림체"/>
      <family val="3"/>
      <charset val="129"/>
    </font>
    <font>
      <sz val="12"/>
      <name val="굴림체"/>
      <family val="3"/>
      <charset val="129"/>
    </font>
    <font>
      <sz val="10"/>
      <color theme="1"/>
      <name val="굴림체"/>
      <family val="3"/>
      <charset val="129"/>
    </font>
    <font>
      <sz val="11"/>
      <name val="맑은 고딕"/>
      <family val="3"/>
      <charset val="129"/>
      <scheme val="major"/>
    </font>
    <font>
      <sz val="18"/>
      <name val="맑은 고딕"/>
      <family val="3"/>
      <charset val="129"/>
      <scheme val="minor"/>
    </font>
    <font>
      <sz val="16"/>
      <name val="맑은 고딕"/>
      <family val="3"/>
      <charset val="129"/>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9"/>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0">
    <xf numFmtId="0" fontId="0" fillId="0" borderId="0"/>
    <xf numFmtId="0" fontId="36" fillId="0" borderId="0">
      <alignment vertical="center"/>
    </xf>
    <xf numFmtId="0" fontId="22" fillId="0" borderId="0"/>
    <xf numFmtId="0" fontId="21" fillId="0" borderId="0" applyFont="0" applyFill="0" applyBorder="0" applyAlignment="0" applyProtection="0"/>
    <xf numFmtId="0" fontId="21" fillId="0" borderId="0" applyFont="0" applyFill="0" applyBorder="0" applyAlignment="0" applyProtection="0"/>
    <xf numFmtId="0" fontId="22" fillId="0" borderId="0"/>
    <xf numFmtId="0" fontId="22" fillId="0" borderId="0"/>
    <xf numFmtId="0" fontId="22" fillId="0" borderId="0"/>
    <xf numFmtId="0" fontId="21" fillId="0" borderId="0" applyFont="0" applyFill="0" applyBorder="0" applyAlignment="0" applyProtection="0"/>
    <xf numFmtId="0" fontId="22" fillId="0" borderId="0"/>
    <xf numFmtId="0" fontId="2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2" fontId="47"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79" fontId="22" fillId="0" borderId="0" applyFont="0" applyFill="0" applyBorder="0" applyAlignment="0" applyProtection="0"/>
    <xf numFmtId="187" fontId="45" fillId="0" borderId="2">
      <alignment horizontal="right" vertical="center" shrinkToFit="1"/>
    </xf>
    <xf numFmtId="0" fontId="47" fillId="0" borderId="0" applyFont="0" applyFill="0" applyBorder="0" applyAlignment="0" applyProtection="0"/>
    <xf numFmtId="0" fontId="47" fillId="0" borderId="0" applyFont="0" applyFill="0" applyBorder="0" applyAlignment="0" applyProtection="0"/>
    <xf numFmtId="0" fontId="50" fillId="0" borderId="0" applyNumberFormat="0" applyFill="0" applyBorder="0" applyAlignment="0" applyProtection="0">
      <alignment vertical="top"/>
      <protection locked="0"/>
    </xf>
    <xf numFmtId="40" fontId="24" fillId="0" borderId="0" applyFont="0" applyFill="0" applyBorder="0" applyAlignment="0" applyProtection="0"/>
    <xf numFmtId="38"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9" fontId="45" fillId="22" borderId="0" applyFill="0" applyBorder="0" applyProtection="0">
      <alignment horizontal="right"/>
    </xf>
    <xf numFmtId="10" fontId="45" fillId="0" borderId="0" applyFill="0" applyBorder="0" applyProtection="0">
      <alignment horizontal="right"/>
    </xf>
    <xf numFmtId="9" fontId="45" fillId="0" borderId="0" applyFont="0" applyFill="0" applyBorder="0" applyAlignment="0" applyProtection="0"/>
    <xf numFmtId="0" fontId="25" fillId="0" borderId="0"/>
    <xf numFmtId="41" fontId="1" fillId="0" borderId="0" applyFont="0" applyFill="0" applyBorder="0" applyAlignment="0" applyProtection="0"/>
    <xf numFmtId="41" fontId="55" fillId="0" borderId="0" applyFont="0" applyFill="0" applyBorder="0" applyAlignment="0" applyProtection="0">
      <alignment vertical="center"/>
    </xf>
    <xf numFmtId="41" fontId="1" fillId="0" borderId="0" applyFont="0" applyFill="0" applyBorder="0" applyAlignment="0" applyProtection="0">
      <alignment vertical="center"/>
    </xf>
    <xf numFmtId="188" fontId="22" fillId="0" borderId="0" applyFont="0" applyFill="0" applyBorder="0" applyAlignment="0" applyProtection="0"/>
    <xf numFmtId="0" fontId="22" fillId="0" borderId="0"/>
    <xf numFmtId="0" fontId="46" fillId="0" borderId="0"/>
    <xf numFmtId="0" fontId="51" fillId="0" borderId="5"/>
    <xf numFmtId="4" fontId="47" fillId="0" borderId="0" applyFont="0" applyFill="0" applyBorder="0" applyAlignment="0" applyProtection="0"/>
    <xf numFmtId="3" fontId="47" fillId="0" borderId="0" applyFont="0" applyFill="0" applyBorder="0" applyAlignment="0" applyProtection="0"/>
    <xf numFmtId="0" fontId="22" fillId="0" borderId="0"/>
    <xf numFmtId="0" fontId="22" fillId="0" borderId="0" applyFont="0" applyFill="0" applyBorder="0" applyAlignment="0" applyProtection="0"/>
    <xf numFmtId="189" fontId="45" fillId="22" borderId="0" applyFill="0" applyBorder="0" applyProtection="0">
      <alignment horizontal="right"/>
    </xf>
    <xf numFmtId="0" fontId="22" fillId="0" borderId="0" applyFont="0" applyFill="0" applyBorder="0" applyAlignment="0" applyProtection="0"/>
    <xf numFmtId="42" fontId="1" fillId="0" borderId="0" applyFont="0" applyFill="0" applyBorder="0" applyAlignment="0" applyProtection="0">
      <alignment vertical="center"/>
    </xf>
    <xf numFmtId="10" fontId="47" fillId="0" borderId="0" applyFont="0" applyFill="0" applyBorder="0" applyAlignment="0" applyProtection="0"/>
    <xf numFmtId="0" fontId="1" fillId="0" borderId="0">
      <alignment vertical="center"/>
    </xf>
    <xf numFmtId="0" fontId="55" fillId="0" borderId="0">
      <alignment vertical="center"/>
    </xf>
    <xf numFmtId="0" fontId="1" fillId="0" borderId="0">
      <alignment vertical="center"/>
    </xf>
    <xf numFmtId="0" fontId="1" fillId="0" borderId="0">
      <alignment vertical="center"/>
    </xf>
    <xf numFmtId="0" fontId="1" fillId="0" borderId="0">
      <alignment vertical="center"/>
    </xf>
    <xf numFmtId="0" fontId="52" fillId="0" borderId="0" applyNumberFormat="0" applyFill="0" applyBorder="0" applyAlignment="0" applyProtection="0">
      <alignment vertical="top"/>
      <protection locked="0"/>
    </xf>
    <xf numFmtId="0" fontId="47" fillId="0" borderId="12" applyNumberFormat="0" applyFont="0" applyFill="0" applyAlignment="0" applyProtection="0"/>
    <xf numFmtId="190" fontId="47" fillId="0" borderId="0" applyFont="0" applyFill="0" applyBorder="0" applyAlignment="0" applyProtection="0"/>
    <xf numFmtId="191" fontId="47" fillId="0" borderId="0" applyFont="0" applyFill="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26" fillId="0" borderId="0" applyFont="0" applyFill="0" applyBorder="0" applyAlignment="0" applyProtection="0"/>
    <xf numFmtId="0" fontId="26"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0" fontId="6" fillId="3" borderId="0" applyNumberFormat="0" applyBorder="0" applyAlignment="0" applyProtection="0">
      <alignment vertical="center"/>
    </xf>
    <xf numFmtId="0" fontId="27" fillId="0" borderId="0"/>
    <xf numFmtId="0" fontId="1" fillId="0" borderId="0" applyFill="0" applyBorder="0" applyAlignment="0"/>
    <xf numFmtId="0" fontId="7" fillId="20" borderId="1" applyNumberFormat="0" applyAlignment="0" applyProtection="0">
      <alignment vertical="center"/>
    </xf>
    <xf numFmtId="0" fontId="28" fillId="0" borderId="0"/>
    <xf numFmtId="0" fontId="8" fillId="24" borderId="4" applyNumberFormat="0" applyAlignment="0" applyProtection="0">
      <alignment vertical="center"/>
    </xf>
    <xf numFmtId="4" fontId="37" fillId="0" borderId="0">
      <protection locked="0"/>
    </xf>
    <xf numFmtId="0" fontId="29" fillId="0" borderId="0" applyFont="0" applyFill="0" applyBorder="0" applyAlignment="0" applyProtection="0"/>
    <xf numFmtId="184" fontId="1" fillId="0" borderId="0"/>
    <xf numFmtId="180" fontId="29" fillId="0" borderId="0" applyFont="0" applyFill="0" applyBorder="0" applyAlignment="0" applyProtection="0"/>
    <xf numFmtId="0" fontId="21" fillId="0" borderId="0" applyFont="0" applyFill="0" applyBorder="0" applyAlignment="0" applyProtection="0"/>
    <xf numFmtId="0" fontId="37" fillId="0" borderId="0">
      <protection locked="0"/>
    </xf>
    <xf numFmtId="0" fontId="29" fillId="0" borderId="0" applyFont="0" applyFill="0" applyBorder="0" applyAlignment="0" applyProtection="0"/>
    <xf numFmtId="0" fontId="22" fillId="0" borderId="2" applyFill="0" applyBorder="0" applyAlignment="0"/>
    <xf numFmtId="0" fontId="22" fillId="0" borderId="0" applyFont="0" applyFill="0" applyBorder="0" applyAlignment="0" applyProtection="0"/>
    <xf numFmtId="181" fontId="1" fillId="0" borderId="0"/>
    <xf numFmtId="192" fontId="1" fillId="0" borderId="0">
      <protection locked="0"/>
    </xf>
    <xf numFmtId="182" fontId="1" fillId="0" borderId="0"/>
    <xf numFmtId="0" fontId="9" fillId="0" borderId="0" applyNumberFormat="0" applyFill="0" applyBorder="0" applyAlignment="0" applyProtection="0">
      <alignment vertical="center"/>
    </xf>
    <xf numFmtId="193" fontId="1" fillId="0" borderId="0">
      <protection locked="0"/>
    </xf>
    <xf numFmtId="0" fontId="10" fillId="4" borderId="0" applyNumberFormat="0" applyBorder="0" applyAlignment="0" applyProtection="0">
      <alignment vertical="center"/>
    </xf>
    <xf numFmtId="38" fontId="30" fillId="22" borderId="0" applyNumberFormat="0" applyBorder="0" applyAlignment="0" applyProtection="0"/>
    <xf numFmtId="0" fontId="31" fillId="0" borderId="0">
      <alignment horizontal="left"/>
    </xf>
    <xf numFmtId="0" fontId="32" fillId="0" borderId="13" applyNumberFormat="0" applyAlignment="0" applyProtection="0">
      <alignment horizontal="left" vertical="center"/>
    </xf>
    <xf numFmtId="0" fontId="32" fillId="0" borderId="14">
      <alignment horizontal="lef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194" fontId="1" fillId="0" borderId="0">
      <protection locked="0"/>
    </xf>
    <xf numFmtId="194" fontId="1" fillId="0" borderId="0">
      <protection locked="0"/>
    </xf>
    <xf numFmtId="0" fontId="14" fillId="7" borderId="1" applyNumberFormat="0" applyAlignment="0" applyProtection="0">
      <alignment vertical="center"/>
    </xf>
    <xf numFmtId="10" fontId="30" fillId="22" borderId="2" applyNumberFormat="0" applyBorder="0" applyAlignment="0" applyProtection="0"/>
    <xf numFmtId="0" fontId="15" fillId="0" borderId="6" applyNumberFormat="0" applyFill="0" applyAlignment="0" applyProtection="0">
      <alignment vertical="center"/>
    </xf>
    <xf numFmtId="0" fontId="33" fillId="0" borderId="15"/>
    <xf numFmtId="0" fontId="16" fillId="23" borderId="0" applyNumberFormat="0" applyBorder="0" applyAlignment="0" applyProtection="0">
      <alignment vertical="center"/>
    </xf>
    <xf numFmtId="183" fontId="1" fillId="0" borderId="0"/>
    <xf numFmtId="0" fontId="29" fillId="0" borderId="0"/>
    <xf numFmtId="0" fontId="4" fillId="21" borderId="3" applyNumberFormat="0" applyFont="0" applyAlignment="0" applyProtection="0">
      <alignment vertical="center"/>
    </xf>
    <xf numFmtId="0" fontId="17" fillId="20" borderId="11" applyNumberFormat="0" applyAlignment="0" applyProtection="0">
      <alignment vertical="center"/>
    </xf>
    <xf numFmtId="0" fontId="37" fillId="0" borderId="0">
      <protection locked="0"/>
    </xf>
    <xf numFmtId="10" fontId="29" fillId="0" borderId="0" applyFont="0" applyFill="0" applyBorder="0" applyAlignment="0" applyProtection="0"/>
    <xf numFmtId="195" fontId="1" fillId="0" borderId="0">
      <protection locked="0"/>
    </xf>
    <xf numFmtId="0" fontId="34" fillId="0" borderId="0"/>
    <xf numFmtId="0" fontId="35" fillId="0" borderId="0">
      <alignment horizontal="center" vertical="center"/>
    </xf>
    <xf numFmtId="0" fontId="33" fillId="0" borderId="0"/>
    <xf numFmtId="0" fontId="18" fillId="0" borderId="0" applyNumberFormat="0" applyFill="0" applyBorder="0" applyAlignment="0" applyProtection="0">
      <alignment vertical="center"/>
    </xf>
    <xf numFmtId="0" fontId="53" fillId="0" borderId="0" applyFill="0" applyBorder="0" applyProtection="0">
      <alignment horizontal="centerContinuous" vertical="center"/>
    </xf>
    <xf numFmtId="0" fontId="54" fillId="22" borderId="0" applyFill="0" applyBorder="0" applyProtection="0">
      <alignment horizontal="center" vertical="center"/>
    </xf>
    <xf numFmtId="0" fontId="19" fillId="0" borderId="7" applyNumberFormat="0" applyFill="0" applyAlignment="0" applyProtection="0">
      <alignment vertical="center"/>
    </xf>
    <xf numFmtId="0" fontId="20" fillId="0" borderId="0" applyNumberFormat="0" applyFill="0" applyBorder="0" applyAlignment="0" applyProtection="0">
      <alignment vertical="center"/>
    </xf>
  </cellStyleXfs>
  <cellXfs count="64">
    <xf numFmtId="0" fontId="0" fillId="0" borderId="0" xfId="0"/>
    <xf numFmtId="0" fontId="1" fillId="0" borderId="0" xfId="64">
      <alignment vertical="center"/>
    </xf>
    <xf numFmtId="0" fontId="38" fillId="0" borderId="0" xfId="64" applyFont="1" applyAlignment="1">
      <alignment horizontal="center" vertical="center"/>
    </xf>
    <xf numFmtId="0" fontId="3" fillId="0" borderId="0" xfId="64" applyFont="1" applyAlignment="1">
      <alignment horizontal="center" vertical="center"/>
    </xf>
    <xf numFmtId="0" fontId="40" fillId="0" borderId="0" xfId="0" applyFont="1" applyAlignment="1">
      <alignment vertical="center"/>
    </xf>
    <xf numFmtId="49" fontId="40" fillId="0" borderId="0" xfId="0" applyNumberFormat="1" applyFont="1" applyAlignment="1">
      <alignment vertical="center"/>
    </xf>
    <xf numFmtId="185" fontId="40" fillId="0" borderId="0" xfId="0" applyNumberFormat="1" applyFont="1" applyAlignment="1">
      <alignment vertical="center"/>
    </xf>
    <xf numFmtId="0" fontId="40" fillId="0" borderId="0" xfId="0" applyFont="1" applyAlignment="1">
      <alignment horizontal="center" vertical="center"/>
    </xf>
    <xf numFmtId="185" fontId="40" fillId="0" borderId="2" xfId="0" applyNumberFormat="1" applyFont="1" applyBorder="1" applyAlignment="1">
      <alignment horizontal="center" vertical="center"/>
    </xf>
    <xf numFmtId="185" fontId="40" fillId="0" borderId="0" xfId="0" applyNumberFormat="1" applyFont="1" applyAlignment="1">
      <alignment horizontal="center" vertical="center"/>
    </xf>
    <xf numFmtId="49" fontId="40" fillId="0" borderId="18" xfId="0" applyNumberFormat="1" applyFont="1" applyBorder="1" applyAlignment="1">
      <alignment vertical="center"/>
    </xf>
    <xf numFmtId="0" fontId="40" fillId="0" borderId="18" xfId="0" applyNumberFormat="1" applyFont="1" applyBorder="1" applyAlignment="1">
      <alignment horizontal="center" vertical="center"/>
    </xf>
    <xf numFmtId="185" fontId="40" fillId="0" borderId="18" xfId="0" applyNumberFormat="1" applyFont="1" applyBorder="1" applyAlignment="1">
      <alignment vertical="center"/>
    </xf>
    <xf numFmtId="185" fontId="40" fillId="0" borderId="18" xfId="45" applyNumberFormat="1" applyFont="1" applyBorder="1" applyAlignment="1">
      <alignment vertical="center"/>
    </xf>
    <xf numFmtId="49" fontId="41" fillId="25" borderId="2" xfId="0" applyNumberFormat="1" applyFont="1" applyFill="1" applyBorder="1" applyAlignment="1">
      <alignment vertical="center"/>
    </xf>
    <xf numFmtId="0" fontId="41" fillId="25" borderId="2" xfId="0" applyNumberFormat="1" applyFont="1" applyFill="1" applyBorder="1" applyAlignment="1">
      <alignment horizontal="center" vertical="center"/>
    </xf>
    <xf numFmtId="185" fontId="41" fillId="25" borderId="2" xfId="0" applyNumberFormat="1" applyFont="1" applyFill="1" applyBorder="1" applyAlignment="1">
      <alignment vertical="center"/>
    </xf>
    <xf numFmtId="185" fontId="41" fillId="25" borderId="2" xfId="45" applyNumberFormat="1" applyFont="1" applyFill="1" applyBorder="1" applyAlignment="1">
      <alignment vertical="center"/>
    </xf>
    <xf numFmtId="0" fontId="40" fillId="0" borderId="0" xfId="0" applyNumberFormat="1" applyFont="1" applyAlignment="1">
      <alignment horizontal="center" vertical="center"/>
    </xf>
    <xf numFmtId="0" fontId="40" fillId="0" borderId="0" xfId="0" applyNumberFormat="1" applyFont="1" applyAlignment="1">
      <alignment vertical="center"/>
    </xf>
    <xf numFmtId="0" fontId="44" fillId="0" borderId="18" xfId="0" applyFont="1" applyBorder="1" applyAlignment="1">
      <alignment horizontal="left" vertical="center"/>
    </xf>
    <xf numFmtId="41" fontId="44" fillId="0" borderId="18" xfId="45" applyFont="1" applyBorder="1" applyAlignment="1">
      <alignment horizontal="right" vertical="center"/>
    </xf>
    <xf numFmtId="49" fontId="40" fillId="0" borderId="18" xfId="0" applyNumberFormat="1" applyFont="1" applyBorder="1" applyAlignment="1">
      <alignment horizontal="left" vertical="center"/>
    </xf>
    <xf numFmtId="49" fontId="56" fillId="0" borderId="2" xfId="0" applyNumberFormat="1" applyFont="1" applyBorder="1" applyAlignment="1">
      <alignment vertical="center"/>
    </xf>
    <xf numFmtId="186" fontId="56" fillId="0" borderId="2" xfId="0" applyNumberFormat="1" applyFont="1" applyBorder="1" applyAlignment="1">
      <alignment horizontal="center" vertical="center"/>
    </xf>
    <xf numFmtId="0" fontId="56" fillId="0" borderId="2" xfId="0" applyNumberFormat="1" applyFont="1" applyBorder="1" applyAlignment="1">
      <alignment horizontal="center" vertical="center"/>
    </xf>
    <xf numFmtId="185" fontId="56" fillId="0" borderId="2" xfId="0" applyNumberFormat="1" applyFont="1" applyBorder="1" applyAlignment="1">
      <alignment vertical="center"/>
    </xf>
    <xf numFmtId="41" fontId="56" fillId="0" borderId="2" xfId="45" applyFont="1" applyBorder="1" applyAlignment="1">
      <alignment horizontal="center" vertical="center"/>
    </xf>
    <xf numFmtId="0" fontId="56" fillId="0" borderId="2" xfId="0" applyFont="1" applyBorder="1" applyAlignment="1">
      <alignment horizontal="left" vertical="center" wrapText="1"/>
    </xf>
    <xf numFmtId="0" fontId="56" fillId="0" borderId="2" xfId="0" applyFont="1" applyBorder="1" applyAlignment="1">
      <alignment horizontal="center" vertical="center"/>
    </xf>
    <xf numFmtId="41" fontId="56" fillId="0" borderId="2" xfId="45" applyFont="1" applyBorder="1" applyAlignment="1">
      <alignment horizontal="right" vertical="center"/>
    </xf>
    <xf numFmtId="41" fontId="56" fillId="0" borderId="2" xfId="0" applyNumberFormat="1" applyFont="1" applyBorder="1" applyAlignment="1">
      <alignment horizontal="center" vertical="center"/>
    </xf>
    <xf numFmtId="0" fontId="56" fillId="0" borderId="2" xfId="0" applyFont="1" applyBorder="1" applyAlignment="1">
      <alignment horizontal="left" vertical="center"/>
    </xf>
    <xf numFmtId="185" fontId="56" fillId="0" borderId="2" xfId="45" applyNumberFormat="1" applyFont="1" applyBorder="1" applyAlignment="1">
      <alignment vertical="center"/>
    </xf>
    <xf numFmtId="49" fontId="56" fillId="0" borderId="18" xfId="0" applyNumberFormat="1" applyFont="1" applyBorder="1" applyAlignment="1">
      <alignment vertical="center"/>
    </xf>
    <xf numFmtId="0" fontId="56" fillId="0" borderId="18" xfId="0" applyFont="1" applyBorder="1" applyAlignment="1">
      <alignment horizontal="left" vertical="center"/>
    </xf>
    <xf numFmtId="0" fontId="56" fillId="0" borderId="18" xfId="0" applyNumberFormat="1" applyFont="1" applyBorder="1" applyAlignment="1">
      <alignment horizontal="center" vertical="center"/>
    </xf>
    <xf numFmtId="185" fontId="56" fillId="0" borderId="18" xfId="0" applyNumberFormat="1" applyFont="1" applyBorder="1" applyAlignment="1">
      <alignment vertical="center"/>
    </xf>
    <xf numFmtId="41" fontId="56" fillId="0" borderId="18" xfId="0" applyNumberFormat="1" applyFont="1" applyBorder="1" applyAlignment="1">
      <alignment horizontal="center" vertical="center"/>
    </xf>
    <xf numFmtId="49" fontId="40" fillId="0" borderId="18" xfId="0" applyNumberFormat="1" applyFont="1" applyFill="1" applyBorder="1" applyAlignment="1">
      <alignment vertical="center"/>
    </xf>
    <xf numFmtId="49" fontId="56" fillId="0" borderId="2" xfId="0" applyNumberFormat="1" applyFont="1" applyFill="1" applyBorder="1" applyAlignment="1">
      <alignment vertical="center"/>
    </xf>
    <xf numFmtId="41" fontId="56" fillId="0" borderId="18" xfId="45" applyFont="1" applyBorder="1" applyAlignment="1">
      <alignment horizontal="center" vertical="center"/>
    </xf>
    <xf numFmtId="41" fontId="56" fillId="0" borderId="18" xfId="45" applyFont="1" applyBorder="1" applyAlignment="1">
      <alignment horizontal="right" vertical="center"/>
    </xf>
    <xf numFmtId="185" fontId="56" fillId="0" borderId="18" xfId="45" applyNumberFormat="1" applyFont="1" applyBorder="1" applyAlignment="1">
      <alignment vertical="center"/>
    </xf>
    <xf numFmtId="49" fontId="56" fillId="0" borderId="18" xfId="0"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49" fontId="56" fillId="0" borderId="18" xfId="0" applyNumberFormat="1" applyFont="1" applyBorder="1" applyAlignment="1">
      <alignment horizontal="left" vertical="center"/>
    </xf>
    <xf numFmtId="49" fontId="40" fillId="0" borderId="19" xfId="0" applyNumberFormat="1" applyFont="1" applyBorder="1" applyAlignment="1">
      <alignment vertical="center"/>
    </xf>
    <xf numFmtId="0" fontId="40" fillId="0" borderId="14" xfId="0" applyFont="1" applyBorder="1" applyAlignment="1">
      <alignment vertical="center"/>
    </xf>
    <xf numFmtId="0" fontId="40" fillId="0" borderId="20" xfId="0" applyFont="1" applyBorder="1" applyAlignment="1">
      <alignment vertical="center"/>
    </xf>
    <xf numFmtId="49" fontId="43" fillId="0" borderId="0" xfId="0" applyNumberFormat="1" applyFont="1" applyAlignment="1">
      <alignment horizontal="center" vertical="center"/>
    </xf>
    <xf numFmtId="49" fontId="42" fillId="0" borderId="0" xfId="0" applyNumberFormat="1" applyFont="1" applyBorder="1" applyAlignment="1">
      <alignment horizontal="left" vertical="center"/>
    </xf>
    <xf numFmtId="0" fontId="40" fillId="0" borderId="0" xfId="0" applyFont="1" applyBorder="1" applyAlignment="1">
      <alignment vertical="center"/>
    </xf>
    <xf numFmtId="0" fontId="40" fillId="0" borderId="0" xfId="0" applyFont="1" applyAlignment="1">
      <alignment horizontal="center" vertical="center"/>
    </xf>
    <xf numFmtId="49" fontId="40" fillId="0" borderId="0" xfId="0" applyNumberFormat="1" applyFont="1" applyAlignment="1">
      <alignment horizontal="center" vertical="center"/>
    </xf>
    <xf numFmtId="49" fontId="40" fillId="0" borderId="0" xfId="0" applyNumberFormat="1" applyFont="1" applyBorder="1" applyAlignment="1">
      <alignment horizontal="center" vertical="center"/>
    </xf>
    <xf numFmtId="49" fontId="40" fillId="0" borderId="2" xfId="0" applyNumberFormat="1" applyFont="1" applyBorder="1" applyAlignment="1">
      <alignment horizontal="center" vertical="center"/>
    </xf>
    <xf numFmtId="0" fontId="40" fillId="0" borderId="2" xfId="0" applyNumberFormat="1" applyFont="1" applyBorder="1" applyAlignment="1">
      <alignment horizontal="center" vertical="center"/>
    </xf>
    <xf numFmtId="185" fontId="40" fillId="0" borderId="2" xfId="0" applyNumberFormat="1" applyFont="1" applyBorder="1" applyAlignment="1">
      <alignment horizontal="center" vertical="center"/>
    </xf>
    <xf numFmtId="185" fontId="40" fillId="0" borderId="16" xfId="0" applyNumberFormat="1" applyFont="1" applyBorder="1" applyAlignment="1">
      <alignment horizontal="center" vertical="center"/>
    </xf>
    <xf numFmtId="185" fontId="40" fillId="0" borderId="17" xfId="0" applyNumberFormat="1" applyFont="1" applyBorder="1" applyAlignment="1">
      <alignment horizontal="center" vertical="center"/>
    </xf>
    <xf numFmtId="0" fontId="38" fillId="0" borderId="0" xfId="64" applyFont="1" applyAlignment="1">
      <alignment horizontal="center" vertical="center"/>
    </xf>
    <xf numFmtId="0" fontId="3" fillId="0" borderId="0" xfId="64" applyFont="1" applyAlignment="1">
      <alignment horizontal="center" vertical="center"/>
    </xf>
  </cellXfs>
  <cellStyles count="130">
    <cellStyle name="&quot;큰제목&quot;" xfId="1"/>
    <cellStyle name="??&amp;O?&amp;H?_x0008_??_x0007__x0001__x0001_" xfId="2"/>
    <cellStyle name="_대영미디어기술" xfId="3"/>
    <cellStyle name="_동아비쥬얼테크" xfId="4"/>
    <cellStyle name="_세나(2009225)" xfId="5"/>
    <cellStyle name="_세나비즈텍" xfId="6"/>
    <cellStyle name="_세나비즈텍(1)" xfId="7"/>
    <cellStyle name="_정철김인기감독" xfId="8"/>
    <cellStyle name="_태양AV" xfId="9"/>
    <cellStyle name="¤@?e_TEST-1 " xfId="10"/>
    <cellStyle name="20% - Accent1" xfId="11"/>
    <cellStyle name="20% - Accent2" xfId="12"/>
    <cellStyle name="20% - Accent3" xfId="13"/>
    <cellStyle name="20% - Accent4" xfId="14"/>
    <cellStyle name="20% - Accent5" xfId="15"/>
    <cellStyle name="20% - Accent6" xfId="16"/>
    <cellStyle name="40% - Accent1" xfId="17"/>
    <cellStyle name="40% - Accent2" xfId="18"/>
    <cellStyle name="40% - Accent3" xfId="19"/>
    <cellStyle name="40% - Accent4" xfId="20"/>
    <cellStyle name="40% - Accent5" xfId="21"/>
    <cellStyle name="40% - Accent6" xfId="22"/>
    <cellStyle name="60% - Accent1" xfId="23"/>
    <cellStyle name="60% - Accent2" xfId="24"/>
    <cellStyle name="60% - Accent3" xfId="25"/>
    <cellStyle name="60% - Accent4" xfId="26"/>
    <cellStyle name="60% - Accent5" xfId="27"/>
    <cellStyle name="60% - Accent6" xfId="28"/>
    <cellStyle name="고정소숫점" xfId="29"/>
    <cellStyle name="고정출력1" xfId="30"/>
    <cellStyle name="고정출력2" xfId="31"/>
    <cellStyle name="굴림" xfId="32"/>
    <cellStyle name="금액" xfId="33"/>
    <cellStyle name="날짜" xfId="34"/>
    <cellStyle name="달러" xfId="35"/>
    <cellStyle name="뒤에 오는 하이퍼링크_Estimation_Format_kaa" xfId="36"/>
    <cellStyle name="똿뗦먛귟 [0.00]_PRODUCT DETAIL Q1" xfId="37"/>
    <cellStyle name="똿뗦먛귟_PRODUCT DETAIL Q1" xfId="38"/>
    <cellStyle name="믅됞 [0.00]_PRODUCT DETAIL Q1" xfId="39"/>
    <cellStyle name="믅됞_PRODUCT DETAIL Q1" xfId="40"/>
    <cellStyle name="백분율 [0]" xfId="41"/>
    <cellStyle name="백분율 [2]" xfId="42"/>
    <cellStyle name="백분율 2" xfId="43"/>
    <cellStyle name="뷭?_BOOKSHIP" xfId="44"/>
    <cellStyle name="쉼표 [0]" xfId="45" builtinId="6"/>
    <cellStyle name="쉼표 [0] 2" xfId="46"/>
    <cellStyle name="쉼표 [0] 4" xfId="47"/>
    <cellStyle name="쉼표 [0] 5" xfId="48"/>
    <cellStyle name="스타일 1" xfId="49"/>
    <cellStyle name="스타일 1 2" xfId="50"/>
    <cellStyle name="안건회계법인" xfId="51"/>
    <cellStyle name="자리수" xfId="52"/>
    <cellStyle name="자리수0" xfId="53"/>
    <cellStyle name="지정되지 않음" xfId="54"/>
    <cellStyle name="콤마 [0]_ 견적기준 FLOW " xfId="55"/>
    <cellStyle name="콤마 [2]" xfId="56"/>
    <cellStyle name="콤마_ 견적기준 FLOW " xfId="57"/>
    <cellStyle name="통화 [0] 2" xfId="58"/>
    <cellStyle name="퍼센트" xfId="59"/>
    <cellStyle name="표준" xfId="0" builtinId="0"/>
    <cellStyle name="표준 2" xfId="60"/>
    <cellStyle name="표준 3" xfId="61"/>
    <cellStyle name="표준 4" xfId="62"/>
    <cellStyle name="표준 5" xfId="63"/>
    <cellStyle name="표준_공사 전 사진.xls-1" xfId="64"/>
    <cellStyle name="하이퍼링크 2" xfId="65"/>
    <cellStyle name="합산" xfId="66"/>
    <cellStyle name="화폐기호" xfId="67"/>
    <cellStyle name="화폐기호0" xfId="68"/>
    <cellStyle name="Accent1" xfId="69"/>
    <cellStyle name="Accent2" xfId="70"/>
    <cellStyle name="Accent3" xfId="71"/>
    <cellStyle name="Accent4" xfId="72"/>
    <cellStyle name="Accent5" xfId="73"/>
    <cellStyle name="Accent6" xfId="74"/>
    <cellStyle name="AeE­ [0]_AMT " xfId="75"/>
    <cellStyle name="AeE­_AMT " xfId="76"/>
    <cellStyle name="AÞ¸¶ [0]_AN°y(1.25) " xfId="77"/>
    <cellStyle name="AÞ¸¶_AN°y(1.25) " xfId="78"/>
    <cellStyle name="Bad" xfId="79"/>
    <cellStyle name="C￥AØ_≫c¾÷ºIº° AN°e " xfId="80"/>
    <cellStyle name="Calc Currency (0)" xfId="81"/>
    <cellStyle name="Calculation" xfId="82"/>
    <cellStyle name="category" xfId="83"/>
    <cellStyle name="Check Cell" xfId="84"/>
    <cellStyle name="Comma" xfId="85"/>
    <cellStyle name="Comma [0]" xfId="86"/>
    <cellStyle name="comma zerodec" xfId="87"/>
    <cellStyle name="Comma_ SG&amp;A Bridge " xfId="88"/>
    <cellStyle name="Curren?_x0012_퐀_x0017_?" xfId="89"/>
    <cellStyle name="Currency" xfId="90"/>
    <cellStyle name="Currency [0]" xfId="91"/>
    <cellStyle name="currency-$_표지 " xfId="92"/>
    <cellStyle name="Currency_ SG&amp;A Bridge " xfId="93"/>
    <cellStyle name="Currency1" xfId="94"/>
    <cellStyle name="Date" xfId="95"/>
    <cellStyle name="Dollar (zero dec)" xfId="96"/>
    <cellStyle name="Explanatory Text" xfId="97"/>
    <cellStyle name="Fixed" xfId="98"/>
    <cellStyle name="Good" xfId="99"/>
    <cellStyle name="Grey" xfId="100"/>
    <cellStyle name="HEADER" xfId="101"/>
    <cellStyle name="Header1" xfId="102"/>
    <cellStyle name="Header2" xfId="103"/>
    <cellStyle name="Heading 1" xfId="104"/>
    <cellStyle name="Heading 2" xfId="105"/>
    <cellStyle name="Heading 3" xfId="106"/>
    <cellStyle name="Heading 4" xfId="107"/>
    <cellStyle name="Heading1" xfId="108"/>
    <cellStyle name="Heading2" xfId="109"/>
    <cellStyle name="Input" xfId="110"/>
    <cellStyle name="Input [yellow]" xfId="111"/>
    <cellStyle name="Linked Cell" xfId="112"/>
    <cellStyle name="Model" xfId="113"/>
    <cellStyle name="Neutral" xfId="114"/>
    <cellStyle name="Normal - Style1" xfId="115"/>
    <cellStyle name="Normal_ SG&amp;A Bridge " xfId="116"/>
    <cellStyle name="Note" xfId="117"/>
    <cellStyle name="Output" xfId="118"/>
    <cellStyle name="Percent" xfId="119"/>
    <cellStyle name="Percent [2]" xfId="120"/>
    <cellStyle name="Percent_ssyeng_nas" xfId="121"/>
    <cellStyle name="STANDARD" xfId="122"/>
    <cellStyle name="STD" xfId="123"/>
    <cellStyle name="subhead" xfId="124"/>
    <cellStyle name="Title" xfId="125"/>
    <cellStyle name="title [1]" xfId="126"/>
    <cellStyle name="title [2]" xfId="127"/>
    <cellStyle name="Total" xfId="128"/>
    <cellStyle name="Warning Text" xfId="1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12</xdr:col>
      <xdr:colOff>409575</xdr:colOff>
      <xdr:row>17</xdr:row>
      <xdr:rowOff>133351</xdr:rowOff>
    </xdr:to>
    <xdr:grpSp>
      <xdr:nvGrpSpPr>
        <xdr:cNvPr id="4501" name="그룹 15"/>
        <xdr:cNvGrpSpPr>
          <a:grpSpLocks/>
        </xdr:cNvGrpSpPr>
      </xdr:nvGrpSpPr>
      <xdr:grpSpPr bwMode="auto">
        <a:xfrm>
          <a:off x="352425" y="400051"/>
          <a:ext cx="9201150" cy="5372100"/>
          <a:chOff x="883425" y="13704076"/>
          <a:chExt cx="9031309" cy="4329716"/>
        </a:xfrm>
      </xdr:grpSpPr>
      <xdr:pic>
        <xdr:nvPicPr>
          <xdr:cNvPr id="4510" name="그림 7" descr="지하4층.bmp"/>
          <xdr:cNvPicPr>
            <a:picLocks noChangeAspect="1"/>
          </xdr:cNvPicPr>
        </xdr:nvPicPr>
        <xdr:blipFill>
          <a:blip xmlns:r="http://schemas.openxmlformats.org/officeDocument/2006/relationships" r:embed="rId1"/>
          <a:srcRect/>
          <a:stretch>
            <a:fillRect/>
          </a:stretch>
        </xdr:blipFill>
        <xdr:spPr bwMode="auto">
          <a:xfrm>
            <a:off x="883425" y="13704076"/>
            <a:ext cx="9031309" cy="4329716"/>
          </a:xfrm>
          <a:prstGeom prst="rect">
            <a:avLst/>
          </a:prstGeom>
          <a:noFill/>
          <a:ln w="6350">
            <a:solidFill>
              <a:srgbClr val="000000"/>
            </a:solidFill>
            <a:miter lim="800000"/>
            <a:headEnd/>
            <a:tailEnd/>
          </a:ln>
        </xdr:spPr>
      </xdr:pic>
      <xdr:sp macro="" textlink="">
        <xdr:nvSpPr>
          <xdr:cNvPr id="4105" name="Text Box 9"/>
          <xdr:cNvSpPr txBox="1">
            <a:spLocks noChangeArrowheads="1"/>
          </xdr:cNvSpPr>
        </xdr:nvSpPr>
        <xdr:spPr bwMode="auto">
          <a:xfrm>
            <a:off x="2093316" y="15964188"/>
            <a:ext cx="771662" cy="294421"/>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입구측</a:t>
            </a:r>
          </a:p>
        </xdr:txBody>
      </xdr:sp>
      <xdr:sp macro="" textlink="">
        <xdr:nvSpPr>
          <xdr:cNvPr id="4106" name="Text Box 10"/>
          <xdr:cNvSpPr txBox="1">
            <a:spLocks noChangeArrowheads="1"/>
          </xdr:cNvSpPr>
        </xdr:nvSpPr>
        <xdr:spPr bwMode="auto">
          <a:xfrm>
            <a:off x="8238035" y="15470600"/>
            <a:ext cx="771662" cy="294421"/>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출구측</a:t>
            </a:r>
          </a:p>
        </xdr:txBody>
      </xdr:sp>
    </xdr:grpSp>
    <xdr:clientData/>
  </xdr:twoCellAnchor>
  <xdr:twoCellAnchor>
    <xdr:from>
      <xdr:col>0</xdr:col>
      <xdr:colOff>295275</xdr:colOff>
      <xdr:row>37</xdr:row>
      <xdr:rowOff>133350</xdr:rowOff>
    </xdr:from>
    <xdr:to>
      <xdr:col>12</xdr:col>
      <xdr:colOff>428625</xdr:colOff>
      <xdr:row>53</xdr:row>
      <xdr:rowOff>152400</xdr:rowOff>
    </xdr:to>
    <xdr:grpSp>
      <xdr:nvGrpSpPr>
        <xdr:cNvPr id="4502" name="그룹 14"/>
        <xdr:cNvGrpSpPr>
          <a:grpSpLocks/>
        </xdr:cNvGrpSpPr>
      </xdr:nvGrpSpPr>
      <xdr:grpSpPr bwMode="auto">
        <a:xfrm>
          <a:off x="295275" y="12382500"/>
          <a:ext cx="9277350" cy="5353050"/>
          <a:chOff x="1381126" y="18583276"/>
          <a:chExt cx="9518292" cy="4400550"/>
        </a:xfrm>
      </xdr:grpSpPr>
      <xdr:pic>
        <xdr:nvPicPr>
          <xdr:cNvPr id="4507" name="그림 6" descr="지하6층.bmp"/>
          <xdr:cNvPicPr>
            <a:picLocks noChangeAspect="1"/>
          </xdr:cNvPicPr>
        </xdr:nvPicPr>
        <xdr:blipFill>
          <a:blip xmlns:r="http://schemas.openxmlformats.org/officeDocument/2006/relationships" r:embed="rId2"/>
          <a:srcRect/>
          <a:stretch>
            <a:fillRect/>
          </a:stretch>
        </xdr:blipFill>
        <xdr:spPr bwMode="auto">
          <a:xfrm>
            <a:off x="1381126" y="18583276"/>
            <a:ext cx="9518292" cy="4400550"/>
          </a:xfrm>
          <a:prstGeom prst="rect">
            <a:avLst/>
          </a:prstGeom>
          <a:noFill/>
          <a:ln w="6350">
            <a:solidFill>
              <a:srgbClr val="000000"/>
            </a:solidFill>
            <a:miter lim="800000"/>
            <a:headEnd/>
            <a:tailEnd/>
          </a:ln>
        </xdr:spPr>
      </xdr:pic>
      <xdr:sp macro="" textlink="">
        <xdr:nvSpPr>
          <xdr:cNvPr id="10" name="Text Box 9"/>
          <xdr:cNvSpPr txBox="1">
            <a:spLocks noChangeArrowheads="1"/>
          </xdr:cNvSpPr>
        </xdr:nvSpPr>
        <xdr:spPr bwMode="auto">
          <a:xfrm>
            <a:off x="2395615" y="20906766"/>
            <a:ext cx="765840" cy="299237"/>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입구측</a:t>
            </a:r>
          </a:p>
        </xdr:txBody>
      </xdr:sp>
      <xdr:sp macro="" textlink="">
        <xdr:nvSpPr>
          <xdr:cNvPr id="11" name="Text Box 10"/>
          <xdr:cNvSpPr txBox="1">
            <a:spLocks noChangeArrowheads="1"/>
          </xdr:cNvSpPr>
        </xdr:nvSpPr>
        <xdr:spPr bwMode="auto">
          <a:xfrm>
            <a:off x="9258333" y="20387502"/>
            <a:ext cx="775786" cy="290436"/>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출구측</a:t>
            </a:r>
          </a:p>
        </xdr:txBody>
      </xdr:sp>
    </xdr:grpSp>
    <xdr:clientData/>
  </xdr:twoCellAnchor>
  <xdr:twoCellAnchor>
    <xdr:from>
      <xdr:col>0</xdr:col>
      <xdr:colOff>323850</xdr:colOff>
      <xdr:row>19</xdr:row>
      <xdr:rowOff>133350</xdr:rowOff>
    </xdr:from>
    <xdr:to>
      <xdr:col>12</xdr:col>
      <xdr:colOff>428626</xdr:colOff>
      <xdr:row>35</xdr:row>
      <xdr:rowOff>123825</xdr:rowOff>
    </xdr:to>
    <xdr:grpSp>
      <xdr:nvGrpSpPr>
        <xdr:cNvPr id="4503" name="그룹 13"/>
        <xdr:cNvGrpSpPr>
          <a:grpSpLocks/>
        </xdr:cNvGrpSpPr>
      </xdr:nvGrpSpPr>
      <xdr:grpSpPr bwMode="auto">
        <a:xfrm>
          <a:off x="323850" y="6410325"/>
          <a:ext cx="9248776" cy="5324475"/>
          <a:chOff x="1776375" y="22759950"/>
          <a:chExt cx="8925060" cy="4028673"/>
        </a:xfrm>
      </xdr:grpSpPr>
      <xdr:pic>
        <xdr:nvPicPr>
          <xdr:cNvPr id="4504" name="그림 8" descr="지하5층.bmp"/>
          <xdr:cNvPicPr>
            <a:picLocks noChangeAspect="1"/>
          </xdr:cNvPicPr>
        </xdr:nvPicPr>
        <xdr:blipFill>
          <a:blip xmlns:r="http://schemas.openxmlformats.org/officeDocument/2006/relationships" r:embed="rId3"/>
          <a:srcRect/>
          <a:stretch>
            <a:fillRect/>
          </a:stretch>
        </xdr:blipFill>
        <xdr:spPr bwMode="auto">
          <a:xfrm>
            <a:off x="1776375" y="22759950"/>
            <a:ext cx="8925060" cy="4028673"/>
          </a:xfrm>
          <a:prstGeom prst="rect">
            <a:avLst/>
          </a:prstGeom>
          <a:noFill/>
          <a:ln w="6350">
            <a:solidFill>
              <a:srgbClr val="000000"/>
            </a:solidFill>
            <a:miter lim="800000"/>
            <a:headEnd/>
            <a:tailEnd/>
          </a:ln>
        </xdr:spPr>
      </xdr:pic>
      <xdr:sp macro="" textlink="">
        <xdr:nvSpPr>
          <xdr:cNvPr id="12" name="Text Box 9"/>
          <xdr:cNvSpPr txBox="1">
            <a:spLocks noChangeArrowheads="1"/>
          </xdr:cNvSpPr>
        </xdr:nvSpPr>
        <xdr:spPr bwMode="auto">
          <a:xfrm>
            <a:off x="2706460" y="25073606"/>
            <a:ext cx="770374" cy="299319"/>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입구측</a:t>
            </a:r>
          </a:p>
        </xdr:txBody>
      </xdr:sp>
      <xdr:sp macro="" textlink="">
        <xdr:nvSpPr>
          <xdr:cNvPr id="13" name="Text Box 10"/>
          <xdr:cNvSpPr txBox="1">
            <a:spLocks noChangeArrowheads="1"/>
          </xdr:cNvSpPr>
        </xdr:nvSpPr>
        <xdr:spPr bwMode="auto">
          <a:xfrm>
            <a:off x="8925818" y="24588223"/>
            <a:ext cx="779768" cy="299319"/>
          </a:xfrm>
          <a:prstGeom prst="rect">
            <a:avLst/>
          </a:prstGeom>
          <a:noFill/>
          <a:ln w="19050">
            <a:solidFill>
              <a:srgbClr val="FF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출구측</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1</xdr:row>
      <xdr:rowOff>219075</xdr:rowOff>
    </xdr:from>
    <xdr:to>
      <xdr:col>7</xdr:col>
      <xdr:colOff>76200</xdr:colOff>
      <xdr:row>1</xdr:row>
      <xdr:rowOff>219075</xdr:rowOff>
    </xdr:to>
    <xdr:sp macro="" textlink="">
      <xdr:nvSpPr>
        <xdr:cNvPr id="1732" name="Line 9"/>
        <xdr:cNvSpPr>
          <a:spLocks noChangeShapeType="1"/>
        </xdr:cNvSpPr>
      </xdr:nvSpPr>
      <xdr:spPr bwMode="auto">
        <a:xfrm>
          <a:off x="1333500" y="495300"/>
          <a:ext cx="4076700" cy="0"/>
        </a:xfrm>
        <a:prstGeom prst="line">
          <a:avLst/>
        </a:prstGeom>
        <a:noFill/>
        <a:ln w="57150" cmpd="thinThick">
          <a:solidFill>
            <a:srgbClr val="000000"/>
          </a:solidFill>
          <a:round/>
          <a:headEnd/>
          <a:tailEnd/>
        </a:ln>
      </xdr:spPr>
    </xdr:sp>
    <xdr:clientData/>
  </xdr:twoCellAnchor>
  <xdr:twoCellAnchor>
    <xdr:from>
      <xdr:col>0</xdr:col>
      <xdr:colOff>381000</xdr:colOff>
      <xdr:row>15</xdr:row>
      <xdr:rowOff>95250</xdr:rowOff>
    </xdr:from>
    <xdr:to>
      <xdr:col>3</xdr:col>
      <xdr:colOff>476250</xdr:colOff>
      <xdr:row>16</xdr:row>
      <xdr:rowOff>161925</xdr:rowOff>
    </xdr:to>
    <xdr:sp macro="" textlink="">
      <xdr:nvSpPr>
        <xdr:cNvPr id="26" name="Rectangle 13"/>
        <xdr:cNvSpPr>
          <a:spLocks noChangeArrowheads="1"/>
        </xdr:cNvSpPr>
      </xdr:nvSpPr>
      <xdr:spPr bwMode="auto">
        <a:xfrm>
          <a:off x="381000" y="4238625"/>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4</a:t>
          </a:r>
          <a:r>
            <a:rPr lang="ko-KR" altLang="en-US" sz="1200" b="1" i="0" strike="noStrike">
              <a:solidFill>
                <a:srgbClr val="000000"/>
              </a:solidFill>
              <a:latin typeface="돋움"/>
              <a:ea typeface="돋움"/>
            </a:rPr>
            <a:t>층 입구측 전경</a:t>
          </a:r>
        </a:p>
      </xdr:txBody>
    </xdr:sp>
    <xdr:clientData/>
  </xdr:twoCellAnchor>
  <xdr:twoCellAnchor>
    <xdr:from>
      <xdr:col>5</xdr:col>
      <xdr:colOff>152400</xdr:colOff>
      <xdr:row>15</xdr:row>
      <xdr:rowOff>76200</xdr:rowOff>
    </xdr:from>
    <xdr:to>
      <xdr:col>8</xdr:col>
      <xdr:colOff>438150</xdr:colOff>
      <xdr:row>16</xdr:row>
      <xdr:rowOff>142875</xdr:rowOff>
    </xdr:to>
    <xdr:sp macro="" textlink="">
      <xdr:nvSpPr>
        <xdr:cNvPr id="27" name="Rectangle 13"/>
        <xdr:cNvSpPr>
          <a:spLocks noChangeArrowheads="1"/>
        </xdr:cNvSpPr>
      </xdr:nvSpPr>
      <xdr:spPr bwMode="auto">
        <a:xfrm>
          <a:off x="3962400" y="4219575"/>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4</a:t>
          </a:r>
          <a:r>
            <a:rPr lang="ko-KR" altLang="en-US" sz="1200" b="1" i="0" strike="noStrike">
              <a:solidFill>
                <a:srgbClr val="000000"/>
              </a:solidFill>
              <a:latin typeface="돋움"/>
              <a:ea typeface="돋움"/>
            </a:rPr>
            <a:t>층 출구측 전경</a:t>
          </a:r>
        </a:p>
      </xdr:txBody>
    </xdr:sp>
    <xdr:clientData/>
  </xdr:twoCellAnchor>
  <xdr:twoCellAnchor editAs="oneCell">
    <xdr:from>
      <xdr:col>0</xdr:col>
      <xdr:colOff>333375</xdr:colOff>
      <xdr:row>49</xdr:row>
      <xdr:rowOff>28575</xdr:rowOff>
    </xdr:from>
    <xdr:to>
      <xdr:col>4</xdr:col>
      <xdr:colOff>38100</xdr:colOff>
      <xdr:row>61</xdr:row>
      <xdr:rowOff>28575</xdr:rowOff>
    </xdr:to>
    <xdr:pic>
      <xdr:nvPicPr>
        <xdr:cNvPr id="1735" name="그림 28" descr="차선규제봉.jpg"/>
        <xdr:cNvPicPr>
          <a:picLocks noChangeAspect="1"/>
        </xdr:cNvPicPr>
      </xdr:nvPicPr>
      <xdr:blipFill>
        <a:blip xmlns:r="http://schemas.openxmlformats.org/officeDocument/2006/relationships" r:embed="rId1"/>
        <a:srcRect/>
        <a:stretch>
          <a:fillRect/>
        </a:stretch>
      </xdr:blipFill>
      <xdr:spPr bwMode="auto">
        <a:xfrm>
          <a:off x="333375" y="13563600"/>
          <a:ext cx="2752725" cy="3314700"/>
        </a:xfrm>
        <a:prstGeom prst="rect">
          <a:avLst/>
        </a:prstGeom>
        <a:noFill/>
        <a:ln w="22225">
          <a:solidFill>
            <a:srgbClr val="000000"/>
          </a:solidFill>
          <a:miter lim="800000"/>
          <a:headEnd/>
          <a:tailEnd/>
        </a:ln>
      </xdr:spPr>
    </xdr:pic>
    <xdr:clientData/>
  </xdr:twoCellAnchor>
  <xdr:twoCellAnchor editAs="oneCell">
    <xdr:from>
      <xdr:col>4</xdr:col>
      <xdr:colOff>533400</xdr:colOff>
      <xdr:row>4</xdr:row>
      <xdr:rowOff>161925</xdr:rowOff>
    </xdr:from>
    <xdr:to>
      <xdr:col>8</xdr:col>
      <xdr:colOff>647700</xdr:colOff>
      <xdr:row>14</xdr:row>
      <xdr:rowOff>76200</xdr:rowOff>
    </xdr:to>
    <xdr:pic>
      <xdr:nvPicPr>
        <xdr:cNvPr id="1736" name="그림 29" descr="SDC10415.JPG"/>
        <xdr:cNvPicPr>
          <a:picLocks/>
        </xdr:cNvPicPr>
      </xdr:nvPicPr>
      <xdr:blipFill>
        <a:blip xmlns:r="http://schemas.openxmlformats.org/officeDocument/2006/relationships" r:embed="rId2" cstate="print"/>
        <a:srcRect/>
        <a:stretch>
          <a:fillRect/>
        </a:stretch>
      </xdr:blipFill>
      <xdr:spPr bwMode="auto">
        <a:xfrm>
          <a:off x="3581400" y="1266825"/>
          <a:ext cx="2971800" cy="2676525"/>
        </a:xfrm>
        <a:prstGeom prst="rect">
          <a:avLst/>
        </a:prstGeom>
        <a:noFill/>
        <a:ln w="22225">
          <a:solidFill>
            <a:srgbClr val="000000"/>
          </a:solidFill>
          <a:miter lim="800000"/>
          <a:headEnd/>
          <a:tailEnd/>
        </a:ln>
      </xdr:spPr>
    </xdr:pic>
    <xdr:clientData/>
  </xdr:twoCellAnchor>
  <xdr:twoCellAnchor editAs="oneCell">
    <xdr:from>
      <xdr:col>0</xdr:col>
      <xdr:colOff>152400</xdr:colOff>
      <xdr:row>4</xdr:row>
      <xdr:rowOff>171450</xdr:rowOff>
    </xdr:from>
    <xdr:to>
      <xdr:col>4</xdr:col>
      <xdr:colOff>66675</xdr:colOff>
      <xdr:row>14</xdr:row>
      <xdr:rowOff>76200</xdr:rowOff>
    </xdr:to>
    <xdr:pic>
      <xdr:nvPicPr>
        <xdr:cNvPr id="1737" name="그림 30" descr="SDC10417.JPG"/>
        <xdr:cNvPicPr>
          <a:picLocks/>
        </xdr:cNvPicPr>
      </xdr:nvPicPr>
      <xdr:blipFill>
        <a:blip xmlns:r="http://schemas.openxmlformats.org/officeDocument/2006/relationships" r:embed="rId3" cstate="print"/>
        <a:srcRect/>
        <a:stretch>
          <a:fillRect/>
        </a:stretch>
      </xdr:blipFill>
      <xdr:spPr bwMode="auto">
        <a:xfrm>
          <a:off x="152400" y="1276350"/>
          <a:ext cx="2962275" cy="2667000"/>
        </a:xfrm>
        <a:prstGeom prst="rect">
          <a:avLst/>
        </a:prstGeom>
        <a:noFill/>
        <a:ln w="22225">
          <a:solidFill>
            <a:srgbClr val="000000"/>
          </a:solidFill>
          <a:miter lim="800000"/>
          <a:headEnd/>
          <a:tailEnd/>
        </a:ln>
      </xdr:spPr>
    </xdr:pic>
    <xdr:clientData/>
  </xdr:twoCellAnchor>
  <xdr:twoCellAnchor editAs="oneCell">
    <xdr:from>
      <xdr:col>4</xdr:col>
      <xdr:colOff>533400</xdr:colOff>
      <xdr:row>18</xdr:row>
      <xdr:rowOff>171450</xdr:rowOff>
    </xdr:from>
    <xdr:to>
      <xdr:col>8</xdr:col>
      <xdr:colOff>638175</xdr:colOff>
      <xdr:row>28</xdr:row>
      <xdr:rowOff>76200</xdr:rowOff>
    </xdr:to>
    <xdr:pic>
      <xdr:nvPicPr>
        <xdr:cNvPr id="1738" name="그림 31" descr="SDC10418.JPG"/>
        <xdr:cNvPicPr>
          <a:picLocks/>
        </xdr:cNvPicPr>
      </xdr:nvPicPr>
      <xdr:blipFill>
        <a:blip xmlns:r="http://schemas.openxmlformats.org/officeDocument/2006/relationships" r:embed="rId4" cstate="print"/>
        <a:srcRect/>
        <a:stretch>
          <a:fillRect/>
        </a:stretch>
      </xdr:blipFill>
      <xdr:spPr bwMode="auto">
        <a:xfrm>
          <a:off x="3581400" y="5143500"/>
          <a:ext cx="2962275" cy="2667000"/>
        </a:xfrm>
        <a:prstGeom prst="rect">
          <a:avLst/>
        </a:prstGeom>
        <a:noFill/>
        <a:ln w="22225">
          <a:solidFill>
            <a:srgbClr val="000000"/>
          </a:solidFill>
          <a:miter lim="800000"/>
          <a:headEnd/>
          <a:tailEnd/>
        </a:ln>
      </xdr:spPr>
    </xdr:pic>
    <xdr:clientData/>
  </xdr:twoCellAnchor>
  <xdr:twoCellAnchor editAs="oneCell">
    <xdr:from>
      <xdr:col>0</xdr:col>
      <xdr:colOff>180975</xdr:colOff>
      <xdr:row>34</xdr:row>
      <xdr:rowOff>95250</xdr:rowOff>
    </xdr:from>
    <xdr:to>
      <xdr:col>4</xdr:col>
      <xdr:colOff>95250</xdr:colOff>
      <xdr:row>44</xdr:row>
      <xdr:rowOff>0</xdr:rowOff>
    </xdr:to>
    <xdr:pic>
      <xdr:nvPicPr>
        <xdr:cNvPr id="1739" name="그림 32" descr="SDC10419.JPG"/>
        <xdr:cNvPicPr>
          <a:picLocks/>
        </xdr:cNvPicPr>
      </xdr:nvPicPr>
      <xdr:blipFill>
        <a:blip xmlns:r="http://schemas.openxmlformats.org/officeDocument/2006/relationships" r:embed="rId5" cstate="print"/>
        <a:srcRect/>
        <a:stretch>
          <a:fillRect/>
        </a:stretch>
      </xdr:blipFill>
      <xdr:spPr bwMode="auto">
        <a:xfrm>
          <a:off x="180975" y="9486900"/>
          <a:ext cx="2962275" cy="2667000"/>
        </a:xfrm>
        <a:prstGeom prst="rect">
          <a:avLst/>
        </a:prstGeom>
        <a:noFill/>
        <a:ln w="22225">
          <a:solidFill>
            <a:srgbClr val="000000"/>
          </a:solidFill>
          <a:miter lim="800000"/>
          <a:headEnd/>
          <a:tailEnd/>
        </a:ln>
      </xdr:spPr>
    </xdr:pic>
    <xdr:clientData/>
  </xdr:twoCellAnchor>
  <xdr:twoCellAnchor editAs="oneCell">
    <xdr:from>
      <xdr:col>0</xdr:col>
      <xdr:colOff>171450</xdr:colOff>
      <xdr:row>18</xdr:row>
      <xdr:rowOff>190500</xdr:rowOff>
    </xdr:from>
    <xdr:to>
      <xdr:col>4</xdr:col>
      <xdr:colOff>85725</xdr:colOff>
      <xdr:row>28</xdr:row>
      <xdr:rowOff>95250</xdr:rowOff>
    </xdr:to>
    <xdr:pic>
      <xdr:nvPicPr>
        <xdr:cNvPr id="1740" name="그림 35" descr="SDC10422.JPG"/>
        <xdr:cNvPicPr>
          <a:picLocks/>
        </xdr:cNvPicPr>
      </xdr:nvPicPr>
      <xdr:blipFill>
        <a:blip xmlns:r="http://schemas.openxmlformats.org/officeDocument/2006/relationships" r:embed="rId6" cstate="print"/>
        <a:srcRect/>
        <a:stretch>
          <a:fillRect/>
        </a:stretch>
      </xdr:blipFill>
      <xdr:spPr bwMode="auto">
        <a:xfrm>
          <a:off x="171450" y="5162550"/>
          <a:ext cx="2962275" cy="2667000"/>
        </a:xfrm>
        <a:prstGeom prst="rect">
          <a:avLst/>
        </a:prstGeom>
        <a:noFill/>
        <a:ln w="22225">
          <a:solidFill>
            <a:srgbClr val="000000"/>
          </a:solidFill>
          <a:miter lim="800000"/>
          <a:headEnd/>
          <a:tailEnd/>
        </a:ln>
      </xdr:spPr>
    </xdr:pic>
    <xdr:clientData/>
  </xdr:twoCellAnchor>
  <xdr:twoCellAnchor editAs="oneCell">
    <xdr:from>
      <xdr:col>4</xdr:col>
      <xdr:colOff>533400</xdr:colOff>
      <xdr:row>34</xdr:row>
      <xdr:rowOff>85725</xdr:rowOff>
    </xdr:from>
    <xdr:to>
      <xdr:col>8</xdr:col>
      <xdr:colOff>647700</xdr:colOff>
      <xdr:row>44</xdr:row>
      <xdr:rowOff>0</xdr:rowOff>
    </xdr:to>
    <xdr:pic>
      <xdr:nvPicPr>
        <xdr:cNvPr id="1741" name="그림 37" descr="SDC10424.JPG"/>
        <xdr:cNvPicPr>
          <a:picLocks/>
        </xdr:cNvPicPr>
      </xdr:nvPicPr>
      <xdr:blipFill>
        <a:blip xmlns:r="http://schemas.openxmlformats.org/officeDocument/2006/relationships" r:embed="rId7" cstate="print"/>
        <a:srcRect/>
        <a:stretch>
          <a:fillRect/>
        </a:stretch>
      </xdr:blipFill>
      <xdr:spPr bwMode="auto">
        <a:xfrm>
          <a:off x="3581400" y="9477375"/>
          <a:ext cx="2971800" cy="2676525"/>
        </a:xfrm>
        <a:prstGeom prst="rect">
          <a:avLst/>
        </a:prstGeom>
        <a:noFill/>
        <a:ln w="22225">
          <a:solidFill>
            <a:srgbClr val="000000"/>
          </a:solidFill>
          <a:miter lim="800000"/>
          <a:headEnd/>
          <a:tailEnd/>
        </a:ln>
      </xdr:spPr>
    </xdr:pic>
    <xdr:clientData/>
  </xdr:twoCellAnchor>
  <xdr:twoCellAnchor>
    <xdr:from>
      <xdr:col>0</xdr:col>
      <xdr:colOff>323850</xdr:colOff>
      <xdr:row>29</xdr:row>
      <xdr:rowOff>114300</xdr:rowOff>
    </xdr:from>
    <xdr:to>
      <xdr:col>3</xdr:col>
      <xdr:colOff>419100</xdr:colOff>
      <xdr:row>30</xdr:row>
      <xdr:rowOff>180975</xdr:rowOff>
    </xdr:to>
    <xdr:sp macro="" textlink="">
      <xdr:nvSpPr>
        <xdr:cNvPr id="39" name="Rectangle 13"/>
        <xdr:cNvSpPr>
          <a:spLocks noChangeArrowheads="1"/>
        </xdr:cNvSpPr>
      </xdr:nvSpPr>
      <xdr:spPr bwMode="auto">
        <a:xfrm>
          <a:off x="323850" y="8124825"/>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5</a:t>
          </a:r>
          <a:r>
            <a:rPr lang="ko-KR" altLang="en-US" sz="1200" b="1" i="0" strike="noStrike">
              <a:solidFill>
                <a:srgbClr val="000000"/>
              </a:solidFill>
              <a:latin typeface="돋움"/>
              <a:ea typeface="돋움"/>
            </a:rPr>
            <a:t>층 입구측 전경</a:t>
          </a:r>
        </a:p>
      </xdr:txBody>
    </xdr:sp>
    <xdr:clientData/>
  </xdr:twoCellAnchor>
  <xdr:twoCellAnchor>
    <xdr:from>
      <xdr:col>5</xdr:col>
      <xdr:colOff>95250</xdr:colOff>
      <xdr:row>29</xdr:row>
      <xdr:rowOff>95250</xdr:rowOff>
    </xdr:from>
    <xdr:to>
      <xdr:col>8</xdr:col>
      <xdr:colOff>381000</xdr:colOff>
      <xdr:row>30</xdr:row>
      <xdr:rowOff>161925</xdr:rowOff>
    </xdr:to>
    <xdr:sp macro="" textlink="">
      <xdr:nvSpPr>
        <xdr:cNvPr id="40" name="Rectangle 13"/>
        <xdr:cNvSpPr>
          <a:spLocks noChangeArrowheads="1"/>
        </xdr:cNvSpPr>
      </xdr:nvSpPr>
      <xdr:spPr bwMode="auto">
        <a:xfrm>
          <a:off x="3905250" y="8105775"/>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5</a:t>
          </a:r>
          <a:r>
            <a:rPr lang="ko-KR" altLang="en-US" sz="1200" b="1" i="0" strike="noStrike">
              <a:solidFill>
                <a:srgbClr val="000000"/>
              </a:solidFill>
              <a:latin typeface="돋움"/>
              <a:ea typeface="돋움"/>
            </a:rPr>
            <a:t>층 출구측 전경</a:t>
          </a:r>
        </a:p>
      </xdr:txBody>
    </xdr:sp>
    <xdr:clientData/>
  </xdr:twoCellAnchor>
  <xdr:twoCellAnchor>
    <xdr:from>
      <xdr:col>0</xdr:col>
      <xdr:colOff>381000</xdr:colOff>
      <xdr:row>45</xdr:row>
      <xdr:rowOff>85725</xdr:rowOff>
    </xdr:from>
    <xdr:to>
      <xdr:col>3</xdr:col>
      <xdr:colOff>476250</xdr:colOff>
      <xdr:row>46</xdr:row>
      <xdr:rowOff>152400</xdr:rowOff>
    </xdr:to>
    <xdr:sp macro="" textlink="">
      <xdr:nvSpPr>
        <xdr:cNvPr id="41" name="Rectangle 13"/>
        <xdr:cNvSpPr>
          <a:spLocks noChangeArrowheads="1"/>
        </xdr:cNvSpPr>
      </xdr:nvSpPr>
      <xdr:spPr bwMode="auto">
        <a:xfrm>
          <a:off x="381000" y="12515850"/>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6</a:t>
          </a:r>
          <a:r>
            <a:rPr lang="ko-KR" altLang="en-US" sz="1200" b="1" i="0" strike="noStrike">
              <a:solidFill>
                <a:srgbClr val="000000"/>
              </a:solidFill>
              <a:latin typeface="돋움"/>
              <a:ea typeface="돋움"/>
            </a:rPr>
            <a:t>층 입구측 전경</a:t>
          </a:r>
        </a:p>
      </xdr:txBody>
    </xdr:sp>
    <xdr:clientData/>
  </xdr:twoCellAnchor>
  <xdr:twoCellAnchor>
    <xdr:from>
      <xdr:col>5</xdr:col>
      <xdr:colOff>152400</xdr:colOff>
      <xdr:row>45</xdr:row>
      <xdr:rowOff>66675</xdr:rowOff>
    </xdr:from>
    <xdr:to>
      <xdr:col>8</xdr:col>
      <xdr:colOff>438150</xdr:colOff>
      <xdr:row>46</xdr:row>
      <xdr:rowOff>133350</xdr:rowOff>
    </xdr:to>
    <xdr:sp macro="" textlink="">
      <xdr:nvSpPr>
        <xdr:cNvPr id="42" name="Rectangle 13"/>
        <xdr:cNvSpPr>
          <a:spLocks noChangeArrowheads="1"/>
        </xdr:cNvSpPr>
      </xdr:nvSpPr>
      <xdr:spPr bwMode="auto">
        <a:xfrm>
          <a:off x="3962400" y="12496800"/>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지하 </a:t>
          </a:r>
          <a:r>
            <a:rPr lang="en-US" altLang="ko-KR" sz="1200" b="1" i="0" strike="noStrike">
              <a:solidFill>
                <a:srgbClr val="000000"/>
              </a:solidFill>
              <a:latin typeface="돋움"/>
              <a:ea typeface="돋움"/>
            </a:rPr>
            <a:t>6</a:t>
          </a:r>
          <a:r>
            <a:rPr lang="ko-KR" altLang="en-US" sz="1200" b="1" i="0" strike="noStrike">
              <a:solidFill>
                <a:srgbClr val="000000"/>
              </a:solidFill>
              <a:latin typeface="돋움"/>
              <a:ea typeface="돋움"/>
            </a:rPr>
            <a:t>층 출구측 전경</a:t>
          </a:r>
        </a:p>
      </xdr:txBody>
    </xdr:sp>
    <xdr:clientData/>
  </xdr:twoCellAnchor>
  <xdr:twoCellAnchor>
    <xdr:from>
      <xdr:col>0</xdr:col>
      <xdr:colOff>409575</xdr:colOff>
      <xdr:row>63</xdr:row>
      <xdr:rowOff>19050</xdr:rowOff>
    </xdr:from>
    <xdr:to>
      <xdr:col>3</xdr:col>
      <xdr:colOff>504825</xdr:colOff>
      <xdr:row>65</xdr:row>
      <xdr:rowOff>19050</xdr:rowOff>
    </xdr:to>
    <xdr:sp macro="" textlink="">
      <xdr:nvSpPr>
        <xdr:cNvPr id="44" name="Rectangle 13"/>
        <xdr:cNvSpPr>
          <a:spLocks noChangeArrowheads="1"/>
        </xdr:cNvSpPr>
      </xdr:nvSpPr>
      <xdr:spPr bwMode="auto">
        <a:xfrm>
          <a:off x="409575" y="17211675"/>
          <a:ext cx="2381250" cy="34290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ko-KR" altLang="en-US" sz="1200" b="1" i="0" strike="noStrike">
              <a:solidFill>
                <a:srgbClr val="000000"/>
              </a:solidFill>
              <a:latin typeface="돋움"/>
              <a:ea typeface="돋움"/>
            </a:rPr>
            <a:t>차량충돌 방지대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8372;&#50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9884;&#4944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1333;&#54633;&#50629;&#47924;\&#49352;%20&#54260;&#45908;\MJR\&#44277;&#50976;\&#54620;&#44397;&#51473;&#44277;&#50629;&#49884;&#4944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3076;&#46988;&#53076;\&#54217;&#44032;&#54268;\&#53076;&#46988;&#53076;&#54217;&#44032;&#54268;\Reits-CF\&#45824;&#50864;&#44148;&#49444;%20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sheetData sheetId="2">
        <row r="2">
          <cell r="A2" t="str">
            <v>Facility:</v>
          </cell>
          <cell r="B2" t="str">
            <v xml:space="preserve"> </v>
          </cell>
          <cell r="C2" t="str">
            <v xml:space="preserve"> </v>
          </cell>
          <cell r="G2" t="str">
            <v>Fac #:</v>
          </cell>
          <cell r="H2" t="str">
            <v xml:space="preserve"> </v>
          </cell>
        </row>
        <row r="3">
          <cell r="A3" t="str">
            <v>Manager:</v>
          </cell>
          <cell r="C3" t="str">
            <v xml:space="preserve"> </v>
          </cell>
        </row>
        <row r="4">
          <cell r="A4" t="str">
            <v>Date:</v>
          </cell>
          <cell r="C4" t="str">
            <v xml:space="preserve"> </v>
          </cell>
        </row>
        <row r="5">
          <cell r="A5" t="str">
            <v>Evaluator:</v>
          </cell>
          <cell r="C5" t="str">
            <v xml:space="preserve"> </v>
          </cell>
        </row>
        <row r="6">
          <cell r="A6" t="str">
            <v>Title:</v>
          </cell>
          <cell r="C6" t="str">
            <v xml:space="preserve"> </v>
          </cell>
        </row>
        <row r="11">
          <cell r="A11" t="str">
            <v>Quality</v>
          </cell>
        </row>
        <row r="13">
          <cell r="A13" t="str">
            <v>Performance</v>
          </cell>
        </row>
        <row r="15">
          <cell r="A15" t="str">
            <v>Quotient</v>
          </cell>
          <cell r="D15" t="str">
            <v xml:space="preserve"> </v>
          </cell>
        </row>
        <row r="17">
          <cell r="A17" t="str">
            <v>ServiceMaster Management Services</v>
          </cell>
        </row>
        <row r="18">
          <cell r="A18">
            <v>36892</v>
          </cell>
        </row>
      </sheetData>
      <sheetData sheetId="3">
        <row r="1">
          <cell r="F1" t="str">
            <v>ServiceMaster Management Services</v>
          </cell>
        </row>
        <row r="2">
          <cell r="F2" t="str">
            <v>Quality Performance Quotient</v>
          </cell>
        </row>
        <row r="4">
          <cell r="F4">
            <v>2001</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C13">
            <v>1</v>
          </cell>
          <cell r="F13" t="str">
            <v>Is the Manager's office area (desk, files, etc.) neat, clean, and orderly?</v>
          </cell>
          <cell r="G13">
            <v>1</v>
          </cell>
          <cell r="I13">
            <v>1</v>
          </cell>
        </row>
        <row r="14">
          <cell r="A14">
            <v>6</v>
          </cell>
          <cell r="C14">
            <v>1</v>
          </cell>
          <cell r="F14" t="str">
            <v>Was an Annual Performance Review presented to the facility Administration within the past year?</v>
          </cell>
          <cell r="G14">
            <v>1</v>
          </cell>
          <cell r="I14">
            <v>1</v>
          </cell>
        </row>
        <row r="15">
          <cell r="A15">
            <v>7</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4">
          <cell r="F4" t="str">
            <v>Quality Performance Quotient</v>
          </cell>
          <cell r="G4" t="str">
            <v>DATE:</v>
          </cell>
          <cell r="I4" t="str">
            <v xml:space="preserve"> </v>
          </cell>
        </row>
        <row r="6">
          <cell r="F6">
            <v>2001</v>
          </cell>
        </row>
        <row r="7">
          <cell r="F7" t="str">
            <v>TRAINING</v>
          </cell>
          <cell r="I7" t="str">
            <v>Possible</v>
          </cell>
        </row>
        <row r="8">
          <cell r="F8" t="str">
            <v>ALL</v>
          </cell>
          <cell r="G8" t="str">
            <v>Score</v>
          </cell>
          <cell r="I8" t="str">
            <v>Score</v>
          </cell>
        </row>
        <row r="10">
          <cell r="A10">
            <v>1</v>
          </cell>
          <cell r="C10">
            <v>1</v>
          </cell>
          <cell r="F10" t="str">
            <v xml:space="preserve">Do all new employees receive an initial orientation (Must be Documented) to their job and the department before work begins?   (Orientation Checklist)  </v>
          </cell>
          <cell r="G10">
            <v>1</v>
          </cell>
          <cell r="I10">
            <v>1</v>
          </cell>
        </row>
        <row r="11">
          <cell r="A11">
            <v>2</v>
          </cell>
          <cell r="C11">
            <v>1</v>
          </cell>
          <cell r="F11" t="str">
            <v>Do new employees receive an initial safety orientation prior to start of work? (EC 1.3)</v>
          </cell>
          <cell r="G11">
            <v>1</v>
          </cell>
          <cell r="I11">
            <v>1</v>
          </cell>
        </row>
        <row r="12">
          <cell r="A12">
            <v>3</v>
          </cell>
          <cell r="C12">
            <v>1</v>
          </cell>
          <cell r="F12" t="str">
            <v>Is there a follow-up safety orientation within the first 90 days of employment?(EC 1.3)</v>
          </cell>
          <cell r="G12">
            <v>1</v>
          </cell>
          <cell r="I12">
            <v>1</v>
          </cell>
        </row>
        <row r="13">
          <cell r="A13">
            <v>4</v>
          </cell>
          <cell r="B13" t="str">
            <v>a.</v>
          </cell>
          <cell r="C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I13">
            <v>1</v>
          </cell>
        </row>
        <row r="14">
          <cell r="A14">
            <v>4</v>
          </cell>
          <cell r="B14" t="str">
            <v>b.</v>
          </cell>
          <cell r="C14">
            <v>1</v>
          </cell>
          <cell r="F14" t="str">
            <v xml:space="preserve">Are all safety training sessions for service workers conducted by certified instructors?   </v>
          </cell>
          <cell r="G14">
            <v>1</v>
          </cell>
          <cell r="I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I16">
            <v>1</v>
          </cell>
        </row>
        <row r="17">
          <cell r="A17">
            <v>6</v>
          </cell>
          <cell r="C17">
            <v>1</v>
          </cell>
          <cell r="F17" t="str">
            <v>Are employee training programs and Team Meetings scheduled in advance on the appropriate form or equivalent facility form?</v>
          </cell>
          <cell r="G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F22" t="str">
            <v>Is the Career Development Program implemented for the staff?</v>
          </cell>
          <cell r="G22">
            <v>1</v>
          </cell>
          <cell r="I22">
            <v>1</v>
          </cell>
        </row>
        <row r="24">
          <cell r="F24" t="str">
            <v xml:space="preserve">                                                                 Total Training</v>
          </cell>
          <cell r="G24">
            <v>13</v>
          </cell>
          <cell r="I24">
            <v>13</v>
          </cell>
        </row>
        <row r="25">
          <cell r="F25" t="str">
            <v xml:space="preserve">                                                                  Percentage Implemented</v>
          </cell>
          <cell r="G25">
            <v>1</v>
          </cell>
        </row>
      </sheetData>
      <sheetData sheetId="5">
        <row r="2">
          <cell r="F2" t="str">
            <v>ServiceMaster Management Services</v>
          </cell>
        </row>
        <row r="3">
          <cell r="F3">
            <v>2001</v>
          </cell>
        </row>
        <row r="4">
          <cell r="F4" t="str">
            <v>Quality Performance Quotient</v>
          </cell>
          <cell r="G4" t="str">
            <v>DATE:</v>
          </cell>
          <cell r="J4" t="str">
            <v xml:space="preserve"> </v>
          </cell>
        </row>
        <row r="5">
          <cell r="F5" t="str">
            <v>PEOPLE</v>
          </cell>
          <cell r="J5" t="str">
            <v>Possible</v>
          </cell>
        </row>
        <row r="6">
          <cell r="F6" t="str">
            <v>GENERAL (ALL EMPLOYEES - SM OR FACILITY)</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row>
        <row r="9">
          <cell r="A9" t="str">
            <v>2.</v>
          </cell>
          <cell r="D9">
            <v>1</v>
          </cell>
          <cell r="F9" t="str">
            <v>Are timekeeping records maintained for each employee showing both daily and weekly hours.</v>
          </cell>
          <cell r="H9">
            <v>1</v>
          </cell>
          <cell r="J9">
            <v>1</v>
          </cell>
        </row>
        <row r="10">
          <cell r="A10">
            <v>3</v>
          </cell>
          <cell r="D10">
            <v>1</v>
          </cell>
          <cell r="F10" t="str">
            <v>Is the Employee Data File current?  Verify against the position summary?</v>
          </cell>
          <cell r="H10">
            <v>1</v>
          </cell>
          <cell r="J10">
            <v>1</v>
          </cell>
        </row>
        <row r="11">
          <cell r="A11" t="str">
            <v>4.</v>
          </cell>
          <cell r="D11">
            <v>1</v>
          </cell>
          <cell r="F11" t="str">
            <v>Is staff wearing name tags and clean uniforms as required by contract or facility policy?</v>
          </cell>
          <cell r="H11">
            <v>1</v>
          </cell>
          <cell r="J11">
            <v>1</v>
          </cell>
        </row>
        <row r="12">
          <cell r="A12" t="str">
            <v>5.</v>
          </cell>
          <cell r="D12">
            <v>1</v>
          </cell>
          <cell r="F12" t="str">
            <v>Has a Pride Day, Open House, or Recognition Day been held during the past year and been coordinated with Administration?</v>
          </cell>
          <cell r="H12">
            <v>1</v>
          </cell>
          <cell r="J12">
            <v>1</v>
          </cell>
        </row>
        <row r="13">
          <cell r="A13" t="str">
            <v>6.</v>
          </cell>
          <cell r="D13">
            <v>1</v>
          </cell>
          <cell r="F13" t="str">
            <v xml:space="preserve">Has an Employee Recognition Program been held during the past year and been coordinated with Administration?  </v>
          </cell>
          <cell r="H13">
            <v>1</v>
          </cell>
          <cell r="J13">
            <v>1</v>
          </cell>
        </row>
        <row r="14">
          <cell r="A14" t="str">
            <v>7.</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row>
        <row r="16">
          <cell r="F16" t="str">
            <v xml:space="preserve">                                                                 Total People - General</v>
          </cell>
          <cell r="H16">
            <v>7</v>
          </cell>
          <cell r="J16">
            <v>7</v>
          </cell>
        </row>
        <row r="17">
          <cell r="F17" t="str">
            <v xml:space="preserve">                                                                  Percentage Implemented</v>
          </cell>
          <cell r="H17">
            <v>1</v>
          </cell>
        </row>
        <row r="19">
          <cell r="F19" t="str">
            <v>PEOPLE</v>
          </cell>
        </row>
        <row r="20">
          <cell r="F20" t="str">
            <v>CLINICAL EQUIPMENT</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row>
        <row r="24">
          <cell r="F24" t="str">
            <v xml:space="preserve">                                                   Total People - Clinical Equipment</v>
          </cell>
          <cell r="H24">
            <v>0</v>
          </cell>
          <cell r="J24">
            <v>0</v>
          </cell>
        </row>
        <row r="25">
          <cell r="F25" t="str">
            <v xml:space="preserve">                                                                  Percentage Implemented</v>
          </cell>
          <cell r="H25" t="str">
            <v>N/A</v>
          </cell>
        </row>
        <row r="27">
          <cell r="F27" t="str">
            <v>PEOPLE</v>
          </cell>
        </row>
        <row r="28">
          <cell r="F28" t="str">
            <v>CENTRAL TRANSPORTATION</v>
          </cell>
          <cell r="J28" t="str">
            <v>Possible</v>
          </cell>
        </row>
        <row r="29">
          <cell r="H29" t="str">
            <v>Score</v>
          </cell>
          <cell r="J29" t="str">
            <v>Score</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6">
          <cell r="F36" t="str">
            <v>Total - Central Transportation</v>
          </cell>
          <cell r="H36">
            <v>0</v>
          </cell>
          <cell r="J36">
            <v>0</v>
          </cell>
        </row>
        <row r="37">
          <cell r="F37" t="str">
            <v xml:space="preserve">                                                                  Percentage Implemented</v>
          </cell>
          <cell r="H37" t="str">
            <v>N/A</v>
          </cell>
        </row>
        <row r="38">
          <cell r="F38" t="str">
            <v>THIS SECTION IS NORMALY MARKED N/A - IF YOU HAVE SERVICEMASTER HOURLY EMPLOYEES USE THIS SECTION AND SCORE ACCORDINGLY!</v>
          </cell>
        </row>
        <row r="39">
          <cell r="F39" t="str">
            <v>Please complete the following questions if your answer above was yes.  If you clicked NO, this section will automatically be N/A</v>
          </cell>
        </row>
        <row r="41">
          <cell r="F41" t="str">
            <v>GENERAL QUESTIONS</v>
          </cell>
        </row>
        <row r="43">
          <cell r="A43" t="str">
            <v>12.</v>
          </cell>
          <cell r="D43">
            <v>1</v>
          </cell>
          <cell r="F43" t="str">
            <v>Are personnel files on the premises for current employees kept in a secured place?</v>
          </cell>
          <cell r="H43">
            <v>1</v>
          </cell>
          <cell r="J43">
            <v>1</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D45" t="str">
            <v xml:space="preserve"> </v>
          </cell>
          <cell r="F45" t="str">
            <v>Does each employee have the following on file:</v>
          </cell>
        </row>
        <row r="46">
          <cell r="A46" t="str">
            <v>14.</v>
          </cell>
          <cell r="B46" t="str">
            <v>a.</v>
          </cell>
          <cell r="D46">
            <v>1</v>
          </cell>
          <cell r="F46" t="str">
            <v>Application</v>
          </cell>
          <cell r="H46">
            <v>1</v>
          </cell>
          <cell r="J46">
            <v>1</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row>
        <row r="49">
          <cell r="A49" t="str">
            <v>14.</v>
          </cell>
          <cell r="B49" t="str">
            <v>d.</v>
          </cell>
          <cell r="D49">
            <v>1</v>
          </cell>
          <cell r="F49" t="str">
            <v>State Tax Form (if applicable)</v>
          </cell>
          <cell r="H49">
            <v>1</v>
          </cell>
          <cell r="J49">
            <v>1</v>
          </cell>
        </row>
        <row r="50">
          <cell r="A50" t="str">
            <v>14.</v>
          </cell>
          <cell r="B50" t="str">
            <v>e.</v>
          </cell>
          <cell r="D50">
            <v>1</v>
          </cell>
          <cell r="F50" t="str">
            <v>Drug Consent Form</v>
          </cell>
          <cell r="H50">
            <v>1</v>
          </cell>
          <cell r="J50">
            <v>1</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row>
        <row r="55">
          <cell r="A55" t="str">
            <v>14.</v>
          </cell>
          <cell r="B55" t="str">
            <v>j.</v>
          </cell>
          <cell r="D55">
            <v>1</v>
          </cell>
          <cell r="F55" t="str">
            <v>Photocopies made of two documents used for identification, and retained with the I-9 Form?</v>
          </cell>
          <cell r="H55">
            <v>1</v>
          </cell>
          <cell r="J55">
            <v>1</v>
          </cell>
        </row>
        <row r="56">
          <cell r="A56" t="str">
            <v>14.</v>
          </cell>
          <cell r="B56" t="str">
            <v>k.</v>
          </cell>
          <cell r="D56">
            <v>1</v>
          </cell>
          <cell r="F56" t="str">
            <v>Are the Progressive Discipline Forms applied appropriately?</v>
          </cell>
          <cell r="H56">
            <v>1</v>
          </cell>
          <cell r="J56">
            <v>1</v>
          </cell>
        </row>
        <row r="57">
          <cell r="A57" t="str">
            <v>14.</v>
          </cell>
          <cell r="B57" t="str">
            <v>l.</v>
          </cell>
          <cell r="D57">
            <v>1</v>
          </cell>
          <cell r="F57" t="str">
            <v>Background checks done on all employees (if applicable)?</v>
          </cell>
          <cell r="H57">
            <v>1</v>
          </cell>
          <cell r="J57">
            <v>1</v>
          </cell>
        </row>
        <row r="58">
          <cell r="A58" t="str">
            <v>14.</v>
          </cell>
          <cell r="B58" t="str">
            <v>m.</v>
          </cell>
          <cell r="D58">
            <v>1</v>
          </cell>
          <cell r="F58" t="str">
            <v>Hepatitis B vaccination Acceptance/Declination Form</v>
          </cell>
          <cell r="H58">
            <v>1</v>
          </cell>
          <cell r="J58">
            <v>1</v>
          </cell>
        </row>
        <row r="59">
          <cell r="A59" t="str">
            <v>15.</v>
          </cell>
          <cell r="F59" t="str">
            <v>Are the appropriate posters displayed:</v>
          </cell>
        </row>
        <row r="60">
          <cell r="A60" t="str">
            <v>15.</v>
          </cell>
          <cell r="B60" t="str">
            <v>a.</v>
          </cell>
          <cell r="D60">
            <v>1</v>
          </cell>
          <cell r="F60" t="str">
            <v>5-1 Poster/OSHA</v>
          </cell>
          <cell r="H60">
            <v>1</v>
          </cell>
          <cell r="J60">
            <v>1</v>
          </cell>
        </row>
        <row r="61">
          <cell r="A61" t="str">
            <v>15.</v>
          </cell>
          <cell r="B61" t="str">
            <v>b.</v>
          </cell>
          <cell r="D61">
            <v>1</v>
          </cell>
          <cell r="F61" t="str">
            <v>EEO policy letter</v>
          </cell>
          <cell r="H61">
            <v>1</v>
          </cell>
          <cell r="J61">
            <v>1</v>
          </cell>
        </row>
        <row r="62">
          <cell r="A62" t="str">
            <v>15.</v>
          </cell>
          <cell r="B62" t="str">
            <v>c.</v>
          </cell>
          <cell r="D62">
            <v>1</v>
          </cell>
          <cell r="F62" t="str">
            <v>Workers Compensation</v>
          </cell>
          <cell r="H62">
            <v>1</v>
          </cell>
          <cell r="J62">
            <v>1</v>
          </cell>
        </row>
        <row r="63">
          <cell r="A63" t="str">
            <v>15.</v>
          </cell>
          <cell r="B63" t="str">
            <v>d.</v>
          </cell>
          <cell r="D63">
            <v>1</v>
          </cell>
          <cell r="F63" t="str">
            <v>Appropriate State Posters (if applicable)</v>
          </cell>
          <cell r="H63">
            <v>1</v>
          </cell>
          <cell r="J63">
            <v>1</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J71">
            <v>1</v>
          </cell>
        </row>
        <row r="72">
          <cell r="A72" t="str">
            <v>24.</v>
          </cell>
          <cell r="D72">
            <v>1</v>
          </cell>
          <cell r="F72" t="str">
            <v>Is there a process in place to discuss the employee’s performance?</v>
          </cell>
          <cell r="H72">
            <v>1</v>
          </cell>
          <cell r="J72">
            <v>1</v>
          </cell>
        </row>
        <row r="73">
          <cell r="A73" t="str">
            <v>25.</v>
          </cell>
          <cell r="D73">
            <v>1</v>
          </cell>
          <cell r="F73" t="str">
            <v>Is there a record of initial training for each employee?</v>
          </cell>
          <cell r="H73">
            <v>1</v>
          </cell>
          <cell r="J73">
            <v>1</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D76">
            <v>1</v>
          </cell>
          <cell r="F76" t="str">
            <v>Are the SSSI-SM booklets appropriately stored?</v>
          </cell>
          <cell r="H76">
            <v>1</v>
          </cell>
          <cell r="J76">
            <v>1</v>
          </cell>
        </row>
        <row r="77">
          <cell r="D77" t="str">
            <v xml:space="preserve"> </v>
          </cell>
          <cell r="F77" t="str">
            <v>PEOPLE SERVICES</v>
          </cell>
        </row>
        <row r="78">
          <cell r="F78" t="str">
            <v>GENERAL (CONTINUED)</v>
          </cell>
        </row>
        <row r="79">
          <cell r="A79" t="str">
            <v>29.</v>
          </cell>
          <cell r="F79" t="str">
            <v>Are all grievances maintained and handled according to the Policy &amp; Procedure Guidelines and/or Union Contract?</v>
          </cell>
        </row>
        <row r="80">
          <cell r="A80" t="str">
            <v>30.</v>
          </cell>
          <cell r="B80" t="str">
            <v>a.</v>
          </cell>
          <cell r="D80">
            <v>1</v>
          </cell>
          <cell r="F80" t="str">
            <v>Is the OSHA 200 log properly displayed in February?</v>
          </cell>
          <cell r="H80">
            <v>1</v>
          </cell>
          <cell r="J80">
            <v>1</v>
          </cell>
        </row>
        <row r="81">
          <cell r="A81" t="str">
            <v>30.</v>
          </cell>
          <cell r="B81" t="str">
            <v>b.</v>
          </cell>
          <cell r="D81">
            <v>1</v>
          </cell>
          <cell r="F81" t="str">
            <v>Was the prior year OSHA log sent to One ServiceMaster Way, Legal Dept.?</v>
          </cell>
          <cell r="H81">
            <v>1</v>
          </cell>
          <cell r="J81">
            <v>1</v>
          </cell>
        </row>
        <row r="82">
          <cell r="A82" t="str">
            <v>30.</v>
          </cell>
          <cell r="B82" t="str">
            <v>c.</v>
          </cell>
          <cell r="D82">
            <v>1</v>
          </cell>
          <cell r="F82" t="str">
            <v>Are five years worth of 200 logs kept on file at the facility?</v>
          </cell>
          <cell r="H82">
            <v>1</v>
          </cell>
          <cell r="J82">
            <v>1</v>
          </cell>
        </row>
        <row r="83">
          <cell r="F83" t="str">
            <v>PEOPLE SERVICES</v>
          </cell>
          <cell r="J83" t="str">
            <v>Possible</v>
          </cell>
        </row>
        <row r="84">
          <cell r="F84" t="str">
            <v>EMPLOYEE INTERVIEW</v>
          </cell>
          <cell r="H84" t="str">
            <v>Score</v>
          </cell>
          <cell r="J84" t="str">
            <v>Score</v>
          </cell>
        </row>
        <row r="85">
          <cell r="F85" t="str">
            <v>Please select a sampling of employees and ask the following EMPLOYEE
RELATIONS questions:</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row>
        <row r="88">
          <cell r="A88" t="str">
            <v>33.</v>
          </cell>
          <cell r="D88">
            <v>1</v>
          </cell>
          <cell r="F88" t="str">
            <v>Is there an open communication between employees and management?</v>
          </cell>
          <cell r="H88">
            <v>1</v>
          </cell>
          <cell r="J88">
            <v>1</v>
          </cell>
        </row>
        <row r="89">
          <cell r="A89" t="str">
            <v>34.</v>
          </cell>
          <cell r="D89">
            <v>1</v>
          </cell>
          <cell r="F89" t="str">
            <v>Are the employees aware of the benefits at the facility?</v>
          </cell>
          <cell r="H89">
            <v>1</v>
          </cell>
          <cell r="J89">
            <v>1</v>
          </cell>
        </row>
        <row r="90">
          <cell r="A90" t="str">
            <v>35.</v>
          </cell>
          <cell r="D90">
            <v>1</v>
          </cell>
          <cell r="F90" t="str">
            <v>Is Manager or any employee aware of any union activity at facility?</v>
          </cell>
          <cell r="H90">
            <v>1</v>
          </cell>
          <cell r="J90">
            <v>1</v>
          </cell>
        </row>
        <row r="91">
          <cell r="A91" t="str">
            <v>36.</v>
          </cell>
          <cell r="D91">
            <v>1</v>
          </cell>
          <cell r="F91" t="str">
            <v>Is there a positive satisfaction level between Manager and employees?</v>
          </cell>
          <cell r="H91">
            <v>1</v>
          </cell>
          <cell r="J91">
            <v>1</v>
          </cell>
        </row>
        <row r="93">
          <cell r="F93" t="str">
            <v>PEOPLE SERVICES</v>
          </cell>
          <cell r="J93" t="str">
            <v>Possible</v>
          </cell>
        </row>
        <row r="94">
          <cell r="F94" t="str">
            <v xml:space="preserve">RECORDKEEPING/PAYROLL </v>
          </cell>
          <cell r="H94" t="str">
            <v>Score</v>
          </cell>
          <cell r="J94" t="str">
            <v>Score</v>
          </cell>
        </row>
        <row r="96">
          <cell r="A96" t="str">
            <v>37.</v>
          </cell>
          <cell r="D96">
            <v>1</v>
          </cell>
          <cell r="F96" t="str">
            <v>Are Applicant Tracking Forms being used?</v>
          </cell>
          <cell r="H96">
            <v>1</v>
          </cell>
          <cell r="J96">
            <v>1</v>
          </cell>
        </row>
        <row r="97">
          <cell r="A97" t="str">
            <v>38.</v>
          </cell>
          <cell r="D97">
            <v>1</v>
          </cell>
          <cell r="F97" t="str">
            <v>Is there a recordkeeping system for tracking hours worked?</v>
          </cell>
          <cell r="H97">
            <v>1</v>
          </cell>
          <cell r="J97">
            <v>1</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row>
        <row r="101">
          <cell r="A101" t="str">
            <v>42.</v>
          </cell>
          <cell r="D101">
            <v>1</v>
          </cell>
          <cell r="F101" t="str">
            <v>Are breaks given in accordance with state and federal laws?</v>
          </cell>
          <cell r="H101">
            <v>1</v>
          </cell>
          <cell r="J101">
            <v>1</v>
          </cell>
        </row>
        <row r="102">
          <cell r="A102" t="str">
            <v>43.</v>
          </cell>
          <cell r="D102">
            <v>1</v>
          </cell>
          <cell r="F102" t="str">
            <v>Is overtime pay pre-approved by Manager?</v>
          </cell>
          <cell r="H102">
            <v>1</v>
          </cell>
          <cell r="J102">
            <v>1</v>
          </cell>
        </row>
        <row r="103">
          <cell r="A103" t="str">
            <v>44.</v>
          </cell>
          <cell r="D103">
            <v>1</v>
          </cell>
          <cell r="F103" t="str">
            <v>Are records kept for overtime pay ? (Over 40 hours in a week?) (over 8 hours per day in CA &amp; NV)</v>
          </cell>
          <cell r="H103">
            <v>1</v>
          </cell>
          <cell r="J103">
            <v>1</v>
          </cell>
        </row>
        <row r="104">
          <cell r="A104" t="str">
            <v>45.</v>
          </cell>
          <cell r="D104">
            <v>1</v>
          </cell>
          <cell r="F104" t="str">
            <v>Are all payroll obligations met in accordance with Contractual Agreement? (If applicable)</v>
          </cell>
          <cell r="H104">
            <v>1</v>
          </cell>
          <cell r="J104">
            <v>1</v>
          </cell>
        </row>
        <row r="105">
          <cell r="A105" t="str">
            <v>46.</v>
          </cell>
          <cell r="D105">
            <v>1</v>
          </cell>
          <cell r="F105" t="str">
            <v>Are all applications kept on file for two years?</v>
          </cell>
          <cell r="H105">
            <v>1</v>
          </cell>
          <cell r="J105">
            <v>1</v>
          </cell>
        </row>
        <row r="106">
          <cell r="A106" t="str">
            <v>47.</v>
          </cell>
          <cell r="D106">
            <v>1</v>
          </cell>
          <cell r="F106" t="str">
            <v>Is payroll notified when an employee is out on worker's compensation as well as when they return to work?</v>
          </cell>
          <cell r="H106">
            <v>1</v>
          </cell>
          <cell r="J106">
            <v>1</v>
          </cell>
        </row>
        <row r="107">
          <cell r="F107" t="str">
            <v>PEOPLE SERVICES</v>
          </cell>
          <cell r="J107" t="str">
            <v>Possible</v>
          </cell>
        </row>
        <row r="108">
          <cell r="F108" t="str">
            <v>SEPARATIONS</v>
          </cell>
          <cell r="H108" t="str">
            <v>Score</v>
          </cell>
          <cell r="J108" t="str">
            <v>Score</v>
          </cell>
        </row>
        <row r="110">
          <cell r="A110" t="str">
            <v>48.</v>
          </cell>
          <cell r="D110">
            <v>1</v>
          </cell>
          <cell r="F110" t="str">
            <v>Are People Information Forms (PIF) completed at time of separation and forwarded to the People Information Department?</v>
          </cell>
          <cell r="H110">
            <v>1</v>
          </cell>
          <cell r="J110">
            <v>1</v>
          </cell>
        </row>
        <row r="111">
          <cell r="A111" t="str">
            <v>49.</v>
          </cell>
          <cell r="D111">
            <v>1</v>
          </cell>
          <cell r="F111" t="str">
            <v>Are final paychecks distributed according to Company Policy and/or Union Contract?</v>
          </cell>
          <cell r="H111">
            <v>1</v>
          </cell>
          <cell r="J111">
            <v>1</v>
          </cell>
        </row>
        <row r="112">
          <cell r="A112" t="str">
            <v>50.</v>
          </cell>
          <cell r="D112">
            <v>1</v>
          </cell>
          <cell r="F112" t="str">
            <v>Is all company-owned property returned at time of separation?</v>
          </cell>
          <cell r="H112">
            <v>1</v>
          </cell>
          <cell r="J112">
            <v>1</v>
          </cell>
        </row>
        <row r="113">
          <cell r="A113" t="str">
            <v>51.</v>
          </cell>
          <cell r="D113">
            <v>1</v>
          </cell>
          <cell r="F113" t="str">
            <v xml:space="preserve">Are all employees who resign asked to provide a resignation letter, and is that letter kept on file by the Facility Manager? </v>
          </cell>
          <cell r="H113">
            <v>1</v>
          </cell>
          <cell r="J113">
            <v>1</v>
          </cell>
        </row>
        <row r="114">
          <cell r="F114" t="str">
            <v>PEOPLE SERVICES</v>
          </cell>
          <cell r="J114" t="str">
            <v>Possible</v>
          </cell>
        </row>
        <row r="115">
          <cell r="F115" t="str">
            <v>LABOR RELATIONS</v>
          </cell>
          <cell r="H115" t="str">
            <v>Score</v>
          </cell>
          <cell r="J115" t="str">
            <v>Score</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row>
        <row r="117">
          <cell r="F117" t="str">
            <v>If  you have Union Representation, please answer the following questions:</v>
          </cell>
        </row>
        <row r="119">
          <cell r="A119" t="str">
            <v>53.</v>
          </cell>
          <cell r="D119">
            <v>1</v>
          </cell>
          <cell r="F119" t="str">
            <v>Does Manager have a copy of contract, and are we in compliance with the contract?</v>
          </cell>
          <cell r="H119">
            <v>1</v>
          </cell>
          <cell r="J119">
            <v>1</v>
          </cell>
        </row>
        <row r="120">
          <cell r="A120" t="str">
            <v>54.</v>
          </cell>
          <cell r="D120">
            <v>1</v>
          </cell>
          <cell r="F120" t="str">
            <v>Are union dues being deducted? (if applicable)</v>
          </cell>
          <cell r="H120">
            <v>1</v>
          </cell>
          <cell r="J120">
            <v>1</v>
          </cell>
        </row>
        <row r="121">
          <cell r="A121" t="str">
            <v>55.</v>
          </cell>
          <cell r="D121">
            <v>1</v>
          </cell>
          <cell r="F121" t="str">
            <v>Are all grievances maintained and handled according to the union contract?</v>
          </cell>
          <cell r="H121">
            <v>1</v>
          </cell>
          <cell r="J121">
            <v>1</v>
          </cell>
        </row>
        <row r="123">
          <cell r="D123" t="str">
            <v xml:space="preserve"> </v>
          </cell>
          <cell r="F123" t="str">
            <v xml:space="preserve">                                                                 Total People Services</v>
          </cell>
          <cell r="H123">
            <v>60</v>
          </cell>
          <cell r="J123">
            <v>60</v>
          </cell>
        </row>
        <row r="124">
          <cell r="F124" t="str">
            <v xml:space="preserve">                                                                  Percentage Implemented</v>
          </cell>
          <cell r="H124">
            <v>1</v>
          </cell>
        </row>
      </sheetData>
      <sheetData sheetId="6">
        <row r="1">
          <cell r="F1" t="str">
            <v>ServiceMaster Management Services</v>
          </cell>
        </row>
        <row r="2">
          <cell r="F2" t="str">
            <v>Quality Performance Quotient</v>
          </cell>
        </row>
        <row r="3">
          <cell r="F3">
            <v>2001</v>
          </cell>
        </row>
        <row r="4">
          <cell r="H4" t="str">
            <v>DATE:</v>
          </cell>
          <cell r="J4" t="str">
            <v xml:space="preserve"> </v>
          </cell>
        </row>
        <row r="5">
          <cell r="F5" t="str">
            <v>RISK</v>
          </cell>
          <cell r="J5" t="str">
            <v>Possible</v>
          </cell>
        </row>
        <row r="6">
          <cell r="F6" t="str">
            <v>ALL</v>
          </cell>
          <cell r="H6" t="str">
            <v>Score</v>
          </cell>
          <cell r="I6" t="str">
            <v xml:space="preserve"> </v>
          </cell>
          <cell r="J6" t="str">
            <v>Score</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Life Safety</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3">
          <cell r="F33" t="str">
            <v>RISK</v>
          </cell>
        </row>
        <row r="34">
          <cell r="F34" t="str">
            <v>ALL (CONTINUED)</v>
          </cell>
        </row>
        <row r="35">
          <cell r="A35">
            <v>17</v>
          </cell>
          <cell r="F35" t="str">
            <v>Hazard Communication  (SMSTK, OSHA 1910.1200)</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D44" t="str">
            <v xml:space="preserve"> </v>
          </cell>
          <cell r="F44" t="str">
            <v>Personal Protective Equipment (SMSTK, OSHA 1910.132)</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D51" t="str">
            <v xml:space="preserve"> </v>
          </cell>
          <cell r="F51" t="str">
            <v>Check to see if Manager has reported any exposure incidents. If so:</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F58" t="str">
            <v>Respiratory Protection (SMSTK, OSHA 1910.134)</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D64" t="str">
            <v xml:space="preserve"> </v>
          </cell>
          <cell r="F64" t="str">
            <v>Confined Space Entry (SMSTK, OSHA 1910.146)</v>
          </cell>
        </row>
        <row r="65">
          <cell r="A65">
            <v>25</v>
          </cell>
          <cell r="D65">
            <v>1</v>
          </cell>
          <cell r="F65" t="str">
            <v>Is the "Permit-Required Confined Space Program" complete? (SMSTK-800)</v>
          </cell>
          <cell r="H65">
            <v>1</v>
          </cell>
          <cell r="J65">
            <v>1</v>
          </cell>
          <cell r="K65" t="str">
            <v>All</v>
          </cell>
        </row>
        <row r="66">
          <cell r="D66" t="str">
            <v xml:space="preserve"> </v>
          </cell>
        </row>
        <row r="67">
          <cell r="F67" t="str">
            <v xml:space="preserve">                                                                    Total Risk - All</v>
          </cell>
          <cell r="H67">
            <v>42</v>
          </cell>
          <cell r="J67">
            <v>42</v>
          </cell>
        </row>
        <row r="68">
          <cell r="F68" t="str">
            <v xml:space="preserve">                                                                    Percentage Implemented</v>
          </cell>
          <cell r="H68">
            <v>1</v>
          </cell>
        </row>
        <row r="70">
          <cell r="F70" t="str">
            <v>RISK</v>
          </cell>
          <cell r="J70" t="str">
            <v>Possible</v>
          </cell>
        </row>
        <row r="71">
          <cell r="F71" t="str">
            <v>POM</v>
          </cell>
          <cell r="H71" t="str">
            <v>Score</v>
          </cell>
          <cell r="I71" t="str">
            <v xml:space="preserve"> </v>
          </cell>
          <cell r="J71" t="str">
            <v>Score</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F83" t="str">
            <v>(For non-restorable heat detectors over 15 years old, follow testing guidelines in NFPA 72E).  (NFPA 72E: 8-3.2, 8-3.3.1)</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F98" t="str">
            <v>RISK</v>
          </cell>
        </row>
        <row r="99">
          <cell r="F99" t="str">
            <v>POM (CONTINUED)</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F129" t="str">
            <v>RISK</v>
          </cell>
        </row>
        <row r="130">
          <cell r="F130" t="str">
            <v>POM (CONTINUED)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8">
          <cell r="F138" t="str">
            <v xml:space="preserve">                                                           Total Risk - POM</v>
          </cell>
          <cell r="H138">
            <v>57</v>
          </cell>
          <cell r="J138">
            <v>57</v>
          </cell>
        </row>
        <row r="139">
          <cell r="F139" t="str">
            <v xml:space="preserve">                                                            Percentage Implemented</v>
          </cell>
          <cell r="H139">
            <v>1</v>
          </cell>
        </row>
        <row r="141">
          <cell r="F141" t="str">
            <v>RISK</v>
          </cell>
          <cell r="J141" t="str">
            <v>Possible</v>
          </cell>
        </row>
        <row r="142">
          <cell r="F142" t="str">
            <v xml:space="preserve">POM (EDUCATION ONLY) </v>
          </cell>
          <cell r="H142" t="str">
            <v>Score</v>
          </cell>
          <cell r="I142" t="str">
            <v xml:space="preserve"> </v>
          </cell>
          <cell r="J142" t="str">
            <v>Score</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D149" t="str">
            <v xml:space="preserve"> </v>
          </cell>
          <cell r="F149" t="str">
            <v xml:space="preserve">A qualified contractor or professional engineer is required at least once every two years to do the inspection, including capacity evaluation (One person per 18 linear inches)  (NFPA 101, 8-1.7/ 9.1.7)  </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7">
          <cell r="F157" t="str">
            <v xml:space="preserve">                                                           Total Risk - POM-Education</v>
          </cell>
          <cell r="H157">
            <v>0</v>
          </cell>
          <cell r="J157">
            <v>0</v>
          </cell>
        </row>
        <row r="158">
          <cell r="F158" t="str">
            <v xml:space="preserve">                                                            Percentage Implemented</v>
          </cell>
          <cell r="H158" t="str">
            <v>N/A</v>
          </cell>
        </row>
        <row r="160">
          <cell r="F160" t="str">
            <v>RISK</v>
          </cell>
          <cell r="J160" t="str">
            <v>Possible</v>
          </cell>
        </row>
        <row r="161">
          <cell r="F161" t="str">
            <v>PLANT OPERATIONS AND MAINTENANCE  (HEALTHCARE ONLY)</v>
          </cell>
          <cell r="H161" t="str">
            <v>Score</v>
          </cell>
          <cell r="I161" t="str">
            <v xml:space="preserve"> </v>
          </cell>
          <cell r="J161" t="str">
            <v>Score</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90">
          <cell r="F190" t="str">
            <v xml:space="preserve">                                                           Total Risk - POM-Healthcare</v>
          </cell>
          <cell r="H190">
            <v>0</v>
          </cell>
          <cell r="J190">
            <v>0</v>
          </cell>
        </row>
        <row r="191">
          <cell r="F191" t="str">
            <v xml:space="preserve">                                                            Percentage Implemented</v>
          </cell>
          <cell r="H191" t="str">
            <v>N/A</v>
          </cell>
        </row>
        <row r="193">
          <cell r="F193" t="str">
            <v>RISK</v>
          </cell>
          <cell r="J193" t="str">
            <v>Possible</v>
          </cell>
        </row>
        <row r="194">
          <cell r="F194" t="str">
            <v>GROUNDS</v>
          </cell>
          <cell r="H194" t="str">
            <v>Score</v>
          </cell>
          <cell r="I194" t="str">
            <v xml:space="preserve"> </v>
          </cell>
          <cell r="J194" t="str">
            <v>Score</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D200" t="str">
            <v xml:space="preserve"> </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5">
          <cell r="F205" t="str">
            <v xml:space="preserve">                                                               Total Risk - Grounds</v>
          </cell>
          <cell r="H205">
            <v>0</v>
          </cell>
          <cell r="J205">
            <v>0</v>
          </cell>
        </row>
        <row r="206">
          <cell r="F206" t="str">
            <v xml:space="preserve">                                                                Percentage Implemented</v>
          </cell>
          <cell r="H206" t="str">
            <v>N/A</v>
          </cell>
        </row>
        <row r="208">
          <cell r="F208" t="str">
            <v>RISK</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D214">
            <v>1</v>
          </cell>
          <cell r="F214" t="str">
            <v>Is PPE provided and used properly when chemicals are being mixed?  Is there an eye wash station nearby?</v>
          </cell>
          <cell r="H214">
            <v>1</v>
          </cell>
          <cell r="J214">
            <v>1</v>
          </cell>
          <cell r="K214" t="str">
            <v>Cust</v>
          </cell>
        </row>
        <row r="215">
          <cell r="A215">
            <v>131</v>
          </cell>
          <cell r="D215">
            <v>1</v>
          </cell>
          <cell r="F215" t="str">
            <v>Are ALL chemical bottles correctly labeled?</v>
          </cell>
          <cell r="H215">
            <v>1</v>
          </cell>
          <cell r="J215">
            <v>1</v>
          </cell>
          <cell r="K215" t="str">
            <v>Cust</v>
          </cell>
        </row>
        <row r="217">
          <cell r="F217" t="str">
            <v xml:space="preserve">                                                        Total Risk - Custodial</v>
          </cell>
          <cell r="H217">
            <v>5</v>
          </cell>
          <cell r="J217">
            <v>5</v>
          </cell>
        </row>
        <row r="218">
          <cell r="F218" t="str">
            <v xml:space="preserve">                                                         Percentage Implemented</v>
          </cell>
          <cell r="H218">
            <v>1</v>
          </cell>
        </row>
        <row r="220">
          <cell r="F220" t="str">
            <v>RISK</v>
          </cell>
          <cell r="J220" t="str">
            <v>Possible</v>
          </cell>
        </row>
        <row r="221">
          <cell r="F221" t="str">
            <v>FOOD AND NUTRITION/CULINARY</v>
          </cell>
          <cell r="H221" t="str">
            <v>Score</v>
          </cell>
          <cell r="J221" t="str">
            <v>Score</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5">
          <cell r="F225" t="str">
            <v xml:space="preserve">                                                        Total Risk - Food and Nutrition/Culinary</v>
          </cell>
          <cell r="H225">
            <v>0</v>
          </cell>
          <cell r="J225">
            <v>0</v>
          </cell>
        </row>
        <row r="226">
          <cell r="F226" t="str">
            <v xml:space="preserve">                                                         Percentage Implemented</v>
          </cell>
          <cell r="H226" t="str">
            <v>N/A</v>
          </cell>
        </row>
        <row r="229">
          <cell r="F229" t="str">
            <v>RISK</v>
          </cell>
          <cell r="J229" t="str">
            <v>Possible</v>
          </cell>
        </row>
        <row r="230">
          <cell r="F230" t="str">
            <v>LAUNDRY</v>
          </cell>
          <cell r="H230" t="str">
            <v>Score</v>
          </cell>
          <cell r="J230" t="str">
            <v>Score</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D260" t="str">
            <v xml:space="preserve"> </v>
          </cell>
        </row>
        <row r="261">
          <cell r="F261" t="str">
            <v xml:space="preserve">                                                        Total Risk - Laundry</v>
          </cell>
          <cell r="H261">
            <v>0</v>
          </cell>
          <cell r="J261">
            <v>0</v>
          </cell>
        </row>
        <row r="262">
          <cell r="F262" t="str">
            <v xml:space="preserve">                                                         Percentage Implemented</v>
          </cell>
          <cell r="H262" t="str">
            <v>N/A</v>
          </cell>
        </row>
        <row r="263">
          <cell r="D263" t="str">
            <v xml:space="preserve"> </v>
          </cell>
        </row>
        <row r="264">
          <cell r="F264" t="str">
            <v>RISK</v>
          </cell>
          <cell r="J264" t="str">
            <v>Possible</v>
          </cell>
        </row>
        <row r="265">
          <cell r="F265" t="str">
            <v>CLINICAL EQUIPMENT</v>
          </cell>
          <cell r="H265" t="str">
            <v>Score</v>
          </cell>
          <cell r="J265" t="str">
            <v>Score</v>
          </cell>
        </row>
        <row r="266">
          <cell r="F266" t="str">
            <v>Medical Equipment Management (EC 1.8)</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F270" t="str">
            <v>RISK</v>
          </cell>
        </row>
        <row r="271">
          <cell r="F271" t="str">
            <v>CLINICAL EQUIPMENT (CONTINUED)</v>
          </cell>
        </row>
        <row r="272">
          <cell r="F272" t="str">
            <v>Medical Equipment Management (EC 1.8)</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7">
          <cell r="F277" t="str">
            <v xml:space="preserve">                                                        Total Risk - Clinical Equipment</v>
          </cell>
          <cell r="H277">
            <v>0</v>
          </cell>
          <cell r="J277">
            <v>0</v>
          </cell>
        </row>
        <row r="278">
          <cell r="F278" t="str">
            <v xml:space="preserve">                                                         Percentage Implemented</v>
          </cell>
          <cell r="H278" t="str">
            <v>N/A</v>
          </cell>
        </row>
        <row r="281">
          <cell r="F281" t="str">
            <v>RISK</v>
          </cell>
        </row>
        <row r="282">
          <cell r="F282" t="str">
            <v>CENTRAL TRANSPORTATION</v>
          </cell>
        </row>
        <row r="283">
          <cell r="J283" t="str">
            <v>Possible</v>
          </cell>
        </row>
        <row r="284">
          <cell r="H284" t="str">
            <v>Score</v>
          </cell>
          <cell r="J284" t="str">
            <v>Score</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row>
        <row r="293">
          <cell r="F293" t="str">
            <v xml:space="preserve">                                                  Total Risk - Central Transportation</v>
          </cell>
          <cell r="H293">
            <v>0</v>
          </cell>
          <cell r="J293">
            <v>0</v>
          </cell>
        </row>
        <row r="294">
          <cell r="F294" t="str">
            <v xml:space="preserve">                                                         Percentage Implemented</v>
          </cell>
          <cell r="H294" t="str">
            <v>N/A</v>
          </cell>
        </row>
        <row r="296">
          <cell r="F296" t="str">
            <v>Total Risk</v>
          </cell>
          <cell r="H296">
            <v>104</v>
          </cell>
          <cell r="J296">
            <v>104</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s>
    <sheetDataSet>
      <sheetData sheetId="0"/>
      <sheetData sheetId="1"/>
      <sheetData sheetId="2"/>
      <sheetData sheetId="3"/>
      <sheetData sheetId="4"/>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EL"/>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R17"/>
  <sheetViews>
    <sheetView tabSelected="1" topLeftCell="H1" zoomScale="85" zoomScaleNormal="85" workbookViewId="0">
      <pane ySplit="4" topLeftCell="A5" activePane="bottomLeft" state="frozen"/>
      <selection activeCell="E31" sqref="E31"/>
      <selection pane="bottomLeft" activeCell="H16" sqref="H16"/>
    </sheetView>
  </sheetViews>
  <sheetFormatPr defaultRowHeight="23.1" customHeight="1"/>
  <cols>
    <col min="1" max="1" width="5.109375" style="4" hidden="1" customWidth="1"/>
    <col min="2" max="2" width="8.44140625" style="5" hidden="1" customWidth="1"/>
    <col min="3" max="3" width="14.33203125" style="5" hidden="1" customWidth="1"/>
    <col min="4" max="4" width="22.5546875" style="5" customWidth="1"/>
    <col min="5" max="5" width="22.77734375" style="5" customWidth="1"/>
    <col min="6" max="6" width="5.77734375" style="18" customWidth="1"/>
    <col min="7" max="7" width="6.33203125" style="19" customWidth="1"/>
    <col min="8" max="13" width="10.33203125" style="6" customWidth="1"/>
    <col min="14" max="15" width="10.77734375" style="6" customWidth="1"/>
    <col min="16" max="16" width="16.6640625" style="5" customWidth="1"/>
    <col min="17" max="18" width="11.77734375" style="6" customWidth="1"/>
    <col min="19" max="16384" width="8.88671875" style="4"/>
  </cols>
  <sheetData>
    <row r="1" spans="1:18" ht="36" customHeight="1">
      <c r="D1" s="51" t="s">
        <v>45</v>
      </c>
      <c r="E1" s="51"/>
      <c r="F1" s="51"/>
      <c r="G1" s="51"/>
      <c r="H1" s="51"/>
      <c r="I1" s="51"/>
      <c r="J1" s="51"/>
      <c r="K1" s="51"/>
      <c r="L1" s="51"/>
      <c r="M1" s="51"/>
      <c r="N1" s="51"/>
      <c r="O1" s="51"/>
      <c r="P1" s="51"/>
    </row>
    <row r="2" spans="1:18" ht="21.95" customHeight="1">
      <c r="B2" s="5" t="s">
        <v>4</v>
      </c>
      <c r="D2" s="52" t="s">
        <v>38</v>
      </c>
      <c r="E2" s="53"/>
      <c r="F2" s="53"/>
      <c r="G2" s="53"/>
      <c r="H2" s="53"/>
      <c r="I2" s="53"/>
      <c r="J2" s="53"/>
      <c r="K2" s="53"/>
      <c r="L2" s="53"/>
      <c r="M2" s="53"/>
      <c r="Q2" s="7"/>
      <c r="R2" s="7"/>
    </row>
    <row r="3" spans="1:18" s="7" customFormat="1" ht="18.75" customHeight="1">
      <c r="A3" s="54" t="s">
        <v>5</v>
      </c>
      <c r="B3" s="55" t="s">
        <v>6</v>
      </c>
      <c r="C3" s="56" t="s">
        <v>7</v>
      </c>
      <c r="D3" s="57" t="s">
        <v>8</v>
      </c>
      <c r="E3" s="57" t="s">
        <v>9</v>
      </c>
      <c r="F3" s="58" t="s">
        <v>3</v>
      </c>
      <c r="G3" s="58" t="s">
        <v>2</v>
      </c>
      <c r="H3" s="59" t="s">
        <v>10</v>
      </c>
      <c r="I3" s="59"/>
      <c r="J3" s="59" t="s">
        <v>11</v>
      </c>
      <c r="K3" s="59"/>
      <c r="L3" s="59" t="s">
        <v>12</v>
      </c>
      <c r="M3" s="59"/>
      <c r="N3" s="60" t="s">
        <v>0</v>
      </c>
      <c r="O3" s="61"/>
      <c r="P3" s="57" t="s">
        <v>13</v>
      </c>
      <c r="Q3" s="9"/>
      <c r="R3" s="9"/>
    </row>
    <row r="4" spans="1:18" s="7" customFormat="1" ht="18.75" customHeight="1">
      <c r="A4" s="54"/>
      <c r="B4" s="55"/>
      <c r="C4" s="56"/>
      <c r="D4" s="57"/>
      <c r="E4" s="57"/>
      <c r="F4" s="58"/>
      <c r="G4" s="58"/>
      <c r="H4" s="8" t="s">
        <v>14</v>
      </c>
      <c r="I4" s="8" t="s">
        <v>15</v>
      </c>
      <c r="J4" s="8" t="s">
        <v>14</v>
      </c>
      <c r="K4" s="8" t="s">
        <v>15</v>
      </c>
      <c r="L4" s="8" t="s">
        <v>14</v>
      </c>
      <c r="M4" s="8" t="s">
        <v>15</v>
      </c>
      <c r="N4" s="8" t="s">
        <v>14</v>
      </c>
      <c r="O4" s="8" t="s">
        <v>15</v>
      </c>
      <c r="P4" s="57"/>
      <c r="Q4" s="6"/>
      <c r="R4" s="6"/>
    </row>
    <row r="5" spans="1:18" ht="24.75" customHeight="1">
      <c r="D5" s="48" t="s">
        <v>44</v>
      </c>
      <c r="E5" s="49"/>
      <c r="F5" s="49"/>
      <c r="G5" s="49"/>
      <c r="H5" s="49"/>
      <c r="I5" s="49"/>
      <c r="J5" s="49"/>
      <c r="K5" s="49"/>
      <c r="L5" s="49"/>
      <c r="M5" s="49"/>
      <c r="N5" s="49"/>
      <c r="O5" s="49"/>
      <c r="P5" s="50"/>
    </row>
    <row r="6" spans="1:18" ht="24.75" customHeight="1">
      <c r="D6" s="23" t="s">
        <v>19</v>
      </c>
      <c r="E6" s="23" t="s">
        <v>20</v>
      </c>
      <c r="F6" s="24" t="s">
        <v>21</v>
      </c>
      <c r="G6" s="25">
        <v>12</v>
      </c>
      <c r="H6" s="26"/>
      <c r="I6" s="27"/>
      <c r="J6" s="26"/>
      <c r="K6" s="33">
        <v>0</v>
      </c>
      <c r="L6" s="26"/>
      <c r="M6" s="33"/>
      <c r="N6" s="26"/>
      <c r="O6" s="26">
        <f>SUM(I6,K6,M6)</f>
        <v>0</v>
      </c>
      <c r="P6" s="40"/>
    </row>
    <row r="7" spans="1:18" ht="24.75" customHeight="1">
      <c r="D7" s="23" t="s">
        <v>23</v>
      </c>
      <c r="E7" s="28" t="s">
        <v>24</v>
      </c>
      <c r="F7" s="24" t="s">
        <v>21</v>
      </c>
      <c r="G7" s="29">
        <v>6</v>
      </c>
      <c r="H7" s="30"/>
      <c r="I7" s="31"/>
      <c r="J7" s="41"/>
      <c r="K7" s="27">
        <v>0</v>
      </c>
      <c r="L7" s="41"/>
      <c r="M7" s="41"/>
      <c r="N7" s="27"/>
      <c r="O7" s="27">
        <f>SUM(I7,K7,M7)</f>
        <v>0</v>
      </c>
      <c r="P7" s="40"/>
    </row>
    <row r="8" spans="1:18" ht="24.75" customHeight="1">
      <c r="D8" s="23" t="s">
        <v>36</v>
      </c>
      <c r="E8" s="28" t="s">
        <v>37</v>
      </c>
      <c r="F8" s="24" t="s">
        <v>35</v>
      </c>
      <c r="G8" s="29">
        <v>1</v>
      </c>
      <c r="H8" s="30"/>
      <c r="I8" s="31"/>
      <c r="J8" s="41"/>
      <c r="K8" s="27"/>
      <c r="L8" s="41"/>
      <c r="M8" s="41"/>
      <c r="N8" s="27"/>
      <c r="O8" s="27"/>
      <c r="P8" s="40"/>
    </row>
    <row r="9" spans="1:18" ht="24.75" customHeight="1">
      <c r="B9" s="5" t="s">
        <v>16</v>
      </c>
      <c r="C9" s="5" t="s">
        <v>17</v>
      </c>
      <c r="D9" s="23" t="s">
        <v>25</v>
      </c>
      <c r="E9" s="32" t="s">
        <v>26</v>
      </c>
      <c r="F9" s="25" t="s">
        <v>22</v>
      </c>
      <c r="G9" s="25">
        <v>12</v>
      </c>
      <c r="H9" s="26"/>
      <c r="I9" s="31"/>
      <c r="J9" s="30" t="s">
        <v>27</v>
      </c>
      <c r="K9" s="30" t="s">
        <v>27</v>
      </c>
      <c r="L9" s="26"/>
      <c r="M9" s="33">
        <f>TRUNC(G9*L9)</f>
        <v>0</v>
      </c>
      <c r="N9" s="26"/>
      <c r="O9" s="26">
        <f t="shared" ref="O9:O14" si="0">SUM(I9,K9,M9)</f>
        <v>0</v>
      </c>
      <c r="P9" s="40"/>
    </row>
    <row r="10" spans="1:18" ht="24.75" customHeight="1">
      <c r="D10" s="47" t="s">
        <v>43</v>
      </c>
      <c r="E10" s="35"/>
      <c r="F10" s="36" t="s">
        <v>28</v>
      </c>
      <c r="G10" s="36">
        <v>2.88</v>
      </c>
      <c r="H10" s="37"/>
      <c r="I10" s="38"/>
      <c r="J10" s="42"/>
      <c r="K10" s="30"/>
      <c r="L10" s="37"/>
      <c r="M10" s="43"/>
      <c r="N10" s="37"/>
      <c r="O10" s="26">
        <f t="shared" si="0"/>
        <v>0</v>
      </c>
      <c r="P10" s="44"/>
    </row>
    <row r="11" spans="1:18" ht="24.75" customHeight="1">
      <c r="D11" s="34" t="s">
        <v>33</v>
      </c>
      <c r="E11" s="35" t="s">
        <v>34</v>
      </c>
      <c r="F11" s="36" t="s">
        <v>35</v>
      </c>
      <c r="G11" s="36">
        <v>1</v>
      </c>
      <c r="H11" s="38"/>
      <c r="I11" s="38"/>
      <c r="J11" s="42"/>
      <c r="K11" s="30"/>
      <c r="L11" s="37"/>
      <c r="M11" s="43"/>
      <c r="N11" s="37"/>
      <c r="O11" s="26">
        <f t="shared" si="0"/>
        <v>0</v>
      </c>
      <c r="P11" s="44"/>
    </row>
    <row r="12" spans="1:18" ht="24.75" customHeight="1">
      <c r="D12" s="34" t="s">
        <v>29</v>
      </c>
      <c r="E12" s="35" t="s">
        <v>30</v>
      </c>
      <c r="F12" s="36" t="s">
        <v>28</v>
      </c>
      <c r="G12" s="36">
        <v>5.16</v>
      </c>
      <c r="H12" s="37"/>
      <c r="I12" s="38"/>
      <c r="J12" s="42"/>
      <c r="K12" s="30"/>
      <c r="L12" s="37"/>
      <c r="M12" s="43"/>
      <c r="N12" s="37"/>
      <c r="O12" s="26">
        <f t="shared" si="0"/>
        <v>0</v>
      </c>
      <c r="P12" s="44"/>
    </row>
    <row r="13" spans="1:18" ht="24.75" customHeight="1">
      <c r="D13" s="34" t="s">
        <v>31</v>
      </c>
      <c r="E13" s="35"/>
      <c r="F13" s="36" t="s">
        <v>28</v>
      </c>
      <c r="G13" s="36">
        <v>1</v>
      </c>
      <c r="H13" s="37"/>
      <c r="I13" s="38"/>
      <c r="J13" s="42"/>
      <c r="K13" s="30"/>
      <c r="L13" s="37"/>
      <c r="M13" s="43"/>
      <c r="N13" s="37"/>
      <c r="O13" s="26">
        <f t="shared" si="0"/>
        <v>0</v>
      </c>
      <c r="P13" s="44"/>
    </row>
    <row r="14" spans="1:18" ht="24.75" customHeight="1">
      <c r="D14" s="34" t="s">
        <v>32</v>
      </c>
      <c r="E14" s="35"/>
      <c r="F14" s="36" t="s">
        <v>28</v>
      </c>
      <c r="G14" s="36">
        <v>6</v>
      </c>
      <c r="H14" s="37"/>
      <c r="I14" s="38"/>
      <c r="J14" s="42"/>
      <c r="K14" s="30"/>
      <c r="L14" s="37"/>
      <c r="M14" s="43"/>
      <c r="N14" s="37"/>
      <c r="O14" s="26">
        <f t="shared" si="0"/>
        <v>0</v>
      </c>
      <c r="P14" s="44"/>
    </row>
    <row r="15" spans="1:18" ht="24.75" customHeight="1">
      <c r="D15" s="34"/>
      <c r="E15" s="35"/>
      <c r="F15" s="36"/>
      <c r="G15" s="36"/>
      <c r="H15" s="37"/>
      <c r="I15" s="38"/>
      <c r="J15" s="21"/>
      <c r="K15" s="21">
        <v>0</v>
      </c>
      <c r="L15" s="12"/>
      <c r="M15" s="13"/>
      <c r="N15" s="12"/>
      <c r="O15" s="12">
        <v>0</v>
      </c>
      <c r="P15" s="39"/>
    </row>
    <row r="16" spans="1:18" ht="24.75" customHeight="1">
      <c r="D16" s="10"/>
      <c r="E16" s="20"/>
      <c r="F16" s="11"/>
      <c r="G16" s="11"/>
      <c r="H16" s="12"/>
      <c r="I16" s="13"/>
      <c r="J16" s="21"/>
      <c r="K16" s="21">
        <v>0</v>
      </c>
      <c r="L16" s="12"/>
      <c r="M16" s="13"/>
      <c r="N16" s="12"/>
      <c r="O16" s="12">
        <v>0</v>
      </c>
      <c r="P16" s="22"/>
    </row>
    <row r="17" spans="4:16" ht="31.5" customHeight="1">
      <c r="D17" s="14" t="s">
        <v>18</v>
      </c>
      <c r="E17" s="14"/>
      <c r="F17" s="15"/>
      <c r="G17" s="17" t="s">
        <v>1</v>
      </c>
      <c r="H17" s="17" t="s">
        <v>1</v>
      </c>
      <c r="I17" s="17">
        <f>SUM(I6:I16)</f>
        <v>0</v>
      </c>
      <c r="J17" s="17" t="s">
        <v>1</v>
      </c>
      <c r="K17" s="17">
        <f>SUM(K6:K16)</f>
        <v>0</v>
      </c>
      <c r="L17" s="16"/>
      <c r="M17" s="17">
        <f>TRUNC(SUM(M6:M16))</f>
        <v>0</v>
      </c>
      <c r="N17" s="16" t="s">
        <v>1</v>
      </c>
      <c r="O17" s="16">
        <f>SUM(I17+K17)</f>
        <v>0</v>
      </c>
      <c r="P17" s="14"/>
    </row>
  </sheetData>
  <mergeCells count="15">
    <mergeCell ref="D5:P5"/>
    <mergeCell ref="D1:P1"/>
    <mergeCell ref="D2:M2"/>
    <mergeCell ref="A3:A4"/>
    <mergeCell ref="B3:B4"/>
    <mergeCell ref="C3:C4"/>
    <mergeCell ref="D3:D4"/>
    <mergeCell ref="E3:E4"/>
    <mergeCell ref="F3:F4"/>
    <mergeCell ref="G3:G4"/>
    <mergeCell ref="H3:I3"/>
    <mergeCell ref="J3:K3"/>
    <mergeCell ref="L3:M3"/>
    <mergeCell ref="N3:O3"/>
    <mergeCell ref="P3:P4"/>
  </mergeCells>
  <phoneticPr fontId="2" type="noConversion"/>
  <printOptions horizontalCentered="1"/>
  <pageMargins left="0.47244094488188981" right="0.47244094488188981" top="0.98425196850393704" bottom="0.59055118110236227"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FF0000"/>
  </sheetPr>
  <dimension ref="A1:A37"/>
  <sheetViews>
    <sheetView topLeftCell="A37" workbookViewId="0">
      <selection activeCell="G58" sqref="G58"/>
    </sheetView>
  </sheetViews>
  <sheetFormatPr defaultRowHeight="26.25"/>
  <cols>
    <col min="1" max="16384" width="8.88671875" style="45"/>
  </cols>
  <sheetData>
    <row r="1" spans="1:1" ht="24" customHeight="1">
      <c r="A1" s="46" t="s">
        <v>40</v>
      </c>
    </row>
    <row r="19" spans="1:1" ht="24" customHeight="1">
      <c r="A19" s="46" t="s">
        <v>41</v>
      </c>
    </row>
    <row r="37" spans="1:1" ht="24" customHeight="1">
      <c r="A37" s="46" t="s">
        <v>42</v>
      </c>
    </row>
  </sheetData>
  <phoneticPr fontId="2" type="noConversion"/>
  <printOptions horizontalCentered="1"/>
  <pageMargins left="0.47244094488188981" right="0.47244094488188981" top="0.98425196850393704"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0000"/>
  </sheetPr>
  <dimension ref="A1:H61"/>
  <sheetViews>
    <sheetView topLeftCell="A49" workbookViewId="0">
      <selection activeCell="G58" sqref="G58"/>
    </sheetView>
  </sheetViews>
  <sheetFormatPr defaultRowHeight="13.5"/>
  <cols>
    <col min="1" max="7" width="8.88671875" style="1"/>
    <col min="8" max="8" width="6.6640625" style="1" customWidth="1"/>
    <col min="9" max="16384" width="8.88671875" style="1"/>
  </cols>
  <sheetData>
    <row r="1" spans="1:8" ht="21.75" customHeight="1">
      <c r="B1" s="62" t="s">
        <v>39</v>
      </c>
      <c r="C1" s="62"/>
      <c r="D1" s="62"/>
      <c r="E1" s="62"/>
      <c r="F1" s="62"/>
      <c r="G1" s="62"/>
      <c r="H1" s="62"/>
    </row>
    <row r="2" spans="1:8" ht="21.75" customHeight="1">
      <c r="B2" s="62"/>
      <c r="C2" s="62"/>
      <c r="D2" s="62"/>
      <c r="E2" s="62"/>
      <c r="F2" s="62"/>
      <c r="G2" s="62"/>
      <c r="H2" s="62"/>
    </row>
    <row r="3" spans="1:8" ht="21.75" customHeight="1">
      <c r="B3" s="2"/>
      <c r="C3" s="2"/>
      <c r="D3" s="2"/>
      <c r="E3" s="2"/>
      <c r="F3" s="2"/>
      <c r="G3" s="2"/>
      <c r="H3" s="2"/>
    </row>
    <row r="4" spans="1:8" ht="21.75" customHeight="1">
      <c r="A4" s="63"/>
      <c r="B4" s="63"/>
      <c r="C4" s="63"/>
      <c r="D4" s="2"/>
      <c r="E4" s="2"/>
      <c r="F4" s="2"/>
      <c r="G4" s="2"/>
      <c r="H4" s="2"/>
    </row>
    <row r="5" spans="1:8" ht="21.75" customHeight="1"/>
    <row r="6" spans="1:8" ht="21.75" customHeight="1"/>
    <row r="7" spans="1:8" ht="21.75" customHeight="1"/>
    <row r="8" spans="1:8" ht="21.75" customHeight="1"/>
    <row r="9" spans="1:8" ht="21.75" customHeight="1"/>
    <row r="10" spans="1:8" ht="21.75" customHeight="1"/>
    <row r="11" spans="1:8" ht="21.75" customHeight="1"/>
    <row r="12" spans="1:8" ht="21.75" customHeight="1"/>
    <row r="13" spans="1:8" ht="21.75" customHeight="1"/>
    <row r="14" spans="1:8" ht="21.75" customHeight="1"/>
    <row r="15" spans="1:8" ht="21.75" customHeight="1"/>
    <row r="16" spans="1:8" ht="21.75" customHeight="1"/>
    <row r="17" ht="21.75" customHeight="1"/>
    <row r="18" ht="21.75" customHeight="1"/>
    <row r="19" ht="21.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row r="30" ht="21.75" customHeight="1"/>
    <row r="31" ht="21.75" customHeight="1"/>
    <row r="32" ht="21.75" customHeight="1"/>
    <row r="33" spans="1:3" ht="21.75" customHeight="1"/>
    <row r="34" spans="1:3" ht="21.75" customHeight="1">
      <c r="A34" s="3"/>
      <c r="B34" s="3"/>
      <c r="C34" s="3"/>
    </row>
    <row r="35" spans="1:3" ht="21.75" customHeight="1">
      <c r="A35" s="3"/>
      <c r="B35" s="3"/>
      <c r="C35" s="3"/>
    </row>
    <row r="36" spans="1:3" ht="21.75" customHeight="1">
      <c r="A36" s="3"/>
      <c r="B36" s="3"/>
      <c r="C36" s="3"/>
    </row>
    <row r="37" spans="1:3" ht="21.75" customHeight="1">
      <c r="A37" s="3"/>
      <c r="B37" s="3"/>
      <c r="C37" s="3"/>
    </row>
    <row r="38" spans="1:3" ht="21.75" customHeight="1">
      <c r="A38" s="3"/>
      <c r="B38" s="3"/>
      <c r="C38" s="3"/>
    </row>
    <row r="39" spans="1:3" ht="21.75" customHeight="1">
      <c r="A39" s="3"/>
      <c r="B39" s="3"/>
      <c r="C39" s="3"/>
    </row>
    <row r="40" spans="1:3" ht="21.75" customHeight="1">
      <c r="A40" s="3"/>
      <c r="B40" s="3"/>
      <c r="C40" s="3"/>
    </row>
    <row r="41" spans="1:3" ht="21.75" customHeight="1">
      <c r="A41" s="3"/>
      <c r="B41" s="3"/>
      <c r="C41" s="3"/>
    </row>
    <row r="42" spans="1:3" ht="21.75" customHeight="1">
      <c r="A42" s="3"/>
      <c r="B42" s="3"/>
      <c r="C42" s="3"/>
    </row>
    <row r="43" spans="1:3" ht="21.75" customHeight="1">
      <c r="A43" s="3"/>
      <c r="B43" s="3"/>
      <c r="C43" s="3"/>
    </row>
    <row r="44" spans="1:3" ht="21.75" customHeight="1">
      <c r="A44" s="3"/>
      <c r="B44" s="3"/>
      <c r="C44" s="3"/>
    </row>
    <row r="45" spans="1:3" ht="21.75" customHeight="1">
      <c r="A45" s="3"/>
      <c r="B45" s="3"/>
      <c r="C45" s="3"/>
    </row>
    <row r="46" spans="1:3" ht="21.75" customHeight="1">
      <c r="A46" s="3"/>
      <c r="B46" s="3"/>
      <c r="C46" s="3"/>
    </row>
    <row r="47" spans="1:3" ht="21.75" customHeight="1">
      <c r="A47" s="3"/>
      <c r="B47" s="3"/>
      <c r="C47" s="3"/>
    </row>
    <row r="48" spans="1: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sheetData>
  <mergeCells count="2">
    <mergeCell ref="B1:H2"/>
    <mergeCell ref="A4:C4"/>
  </mergeCells>
  <phoneticPr fontId="2" type="noConversion"/>
  <printOptions horizontalCentered="1"/>
  <pageMargins left="0.47244094488188981" right="0.47244094488188981"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물량내역서</vt:lpstr>
      <vt:lpstr>도면</vt:lpstr>
      <vt:lpstr>입,출구 사진</vt:lpstr>
      <vt:lpstr>물량내역서!Print_Titles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정창규</cp:lastModifiedBy>
  <cp:lastPrinted>2009-11-05T08:34:57Z</cp:lastPrinted>
  <dcterms:created xsi:type="dcterms:W3CDTF">2008-07-17T00:22:59Z</dcterms:created>
  <dcterms:modified xsi:type="dcterms:W3CDTF">2009-11-27T00:59:54Z</dcterms:modified>
</cp:coreProperties>
</file>